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_o_nurgazy\Desktop\Особый порядок\2023г\измен Особ.поряд\ПТО Включить изм 4\"/>
    </mc:Choice>
  </mc:AlternateContent>
  <bookViews>
    <workbookView xWindow="-120" yWindow="-120" windowWidth="29040" windowHeight="15840" tabRatio="299"/>
  </bookViews>
  <sheets>
    <sheet name="Перечень" sheetId="1" r:id="rId1"/>
    <sheet name="Лист1" sheetId="2" r:id="rId2"/>
  </sheets>
  <definedNames>
    <definedName name="_xlnm._FilterDatabase" localSheetId="0" hidden="1">Перечень!$A$11:$T$69</definedName>
    <definedName name="Z_0CF333A6_4E00_4F13_A0C5_4797A0F7B056_.wvu.FilterData" localSheetId="0" hidden="1">Перечень!#REF!</definedName>
    <definedName name="Z_0D28687A_BE6A_4C43_8851_6B49C4487D7D_.wvu.FilterData" localSheetId="0" hidden="1">Перечень!$A$33:$U$33</definedName>
    <definedName name="Z_0DF78C8A_509B_473A_B3DC_9AF1BE165EDB_.wvu.FilterData" localSheetId="0" hidden="1">Перечень!$A$33:$U$33</definedName>
    <definedName name="Z_0E807834_C4F0_41F3_955A_69F9F2C1C6E9_.wvu.FilterData" localSheetId="0" hidden="1">Перечень!$A$33:$U$33</definedName>
    <definedName name="Z_0F2066BB_FADD_4CC9_86E6_03DED1EB2542_.wvu.FilterData" localSheetId="0" hidden="1">Перечень!$A$33:$U$33</definedName>
    <definedName name="Z_1507E8DD_DBEF_4483_B9E1_03AF617A8CB5_.wvu.FilterData" localSheetId="0" hidden="1">Перечень!#REF!</definedName>
    <definedName name="Z_1FE81753_A958_4ECC_9615_335B680623D9_.wvu.FilterData" localSheetId="0" hidden="1">Перечень!#REF!</definedName>
    <definedName name="Z_2273AA94_16A9_4EF3_9627_EAA82D58D676_.wvu.FilterData" localSheetId="0" hidden="1">Перечень!$A$33:$U$33</definedName>
    <definedName name="Z_24658937_024C_4C76_9D1F_78B01B710D27_.wvu.FilterData" localSheetId="0" hidden="1">Перечень!#REF!</definedName>
    <definedName name="Z_25C56D62_2917_425A_B104_8BC74F312714_.wvu.FilterData" localSheetId="0" hidden="1">Перечень!#REF!</definedName>
    <definedName name="Z_27173D51_E8F6_410F_8499_80B5DD1F5E04_.wvu.FilterData" localSheetId="0" hidden="1">Перечень!#REF!</definedName>
    <definedName name="Z_29F1AFFE_3DB8_4706_857F_A32A9AAC137F_.wvu.FilterData" localSheetId="0" hidden="1">Перечень!$A$33:$U$33</definedName>
    <definedName name="Z_2A0F59BF_4B04_4B4E_832D_5ED4F8B1AF65_.wvu.FilterData" localSheetId="0" hidden="1">Перечень!$A$33:$U$33</definedName>
    <definedName name="Z_2A251B33_B9BC_4FE0_8134_AF58896D892B_.wvu.FilterData" localSheetId="0" hidden="1">Перечень!#REF!</definedName>
    <definedName name="Z_2DC1545C_291C_4C87_815F_2DC0892D3FB8_.wvu.FilterData" localSheetId="0" hidden="1">Перечень!$A$33:$U$33</definedName>
    <definedName name="Z_2E29E178_C09B_4466_AC14_B1779869A4CA_.wvu.FilterData" localSheetId="0" hidden="1">Перечень!#REF!</definedName>
    <definedName name="Z_2FFBCADB_F96E_446E_8D64_4335A24A6CB3_.wvu.FilterData" localSheetId="0" hidden="1">Перечень!$A$33:$U$33</definedName>
    <definedName name="Z_33A6949F_2264_493B_85E9_922A2F671223_.wvu.FilterData" localSheetId="0" hidden="1">Перечень!#REF!</definedName>
    <definedName name="Z_356EF188_099E_4B6C_9D48_30380FB4E7A3_.wvu.FilterData" localSheetId="0" hidden="1">Перечень!$A$33:$U$33</definedName>
    <definedName name="Z_377AEA53_488A_4BB1_AA1D_CDC49A7D76ED_.wvu.FilterData" localSheetId="0" hidden="1">Перечень!$A$33:$U$33</definedName>
    <definedName name="Z_3AC1E806_84CE_41B0_BD6F_9403FBEE76DC_.wvu.FilterData" localSheetId="0" hidden="1">Перечень!$A$33:$U$33</definedName>
    <definedName name="Z_3D5FB233_CFDA_44CE_9C29_665F51489E09_.wvu.FilterData" localSheetId="0" hidden="1">Перечень!$A$33:$U$33</definedName>
    <definedName name="Z_41B1D2CD_810B_481F_A7FB_2F5DBAE6297E_.wvu.FilterData" localSheetId="0" hidden="1">Перечень!#REF!</definedName>
    <definedName name="Z_42497A35_F0E4_44E7_8D33_40A5DFD62321_.wvu.FilterData" localSheetId="0" hidden="1">Перечень!$A$33:$U$33</definedName>
    <definedName name="Z_45081F29_60D0_497A_B657_D74157E9E2F1_.wvu.FilterData" localSheetId="0" hidden="1">Перечень!$A$33:$U$33</definedName>
    <definedName name="Z_48F990BD_217E_4939_8527_8BF9DCEEBAFB_.wvu.FilterData" localSheetId="0" hidden="1">Перечень!#REF!</definedName>
    <definedName name="Z_4B1445A9_413D_45CB_A189_8C90E6A394FD_.wvu.FilterData" localSheetId="0" hidden="1">Перечень!#REF!</definedName>
    <definedName name="Z_4B9C8E26_CFA4_49FA_AEFF_EF9F2D7AD835_.wvu.FilterData" localSheetId="0" hidden="1">Перечень!$A$33:$U$33</definedName>
    <definedName name="Z_4CBAE40A_B653_475C_849F_EE02C969D52B_.wvu.FilterData" localSheetId="0" hidden="1">Перечень!#REF!</definedName>
    <definedName name="Z_4CBB3A5E_F7B0_4D87_BDE1_8F216A8B77DC_.wvu.FilterData" localSheetId="0" hidden="1">Перечень!$A$33:$U$33</definedName>
    <definedName name="Z_4D6E747B_37CF_4C84_82C5_E00403C75241_.wvu.FilterData" localSheetId="0" hidden="1">Перечень!$A$33:$U$33</definedName>
    <definedName name="Z_545E99B2_ADD2_4734_B729_505DEFAC564C_.wvu.FilterData" localSheetId="0" hidden="1">Перечень!#REF!</definedName>
    <definedName name="Z_595C1A67_FDCC_4EF8_B0BF_99002BD82971_.wvu.FilterData" localSheetId="0" hidden="1">Перечень!$A$33:$U$33</definedName>
    <definedName name="Z_5C488230_AA56_4C62_9245_1D98FCF0C61F_.wvu.FilterData" localSheetId="0" hidden="1">Перечень!$A$33:$U$33</definedName>
    <definedName name="Z_632FF56A_F0F5_42ED_B878_55FCC37012B9_.wvu.FilterData" localSheetId="0" hidden="1">Перечень!$A$33:$U$33</definedName>
    <definedName name="Z_69ECBD34_EC83_417E_886E_3505AEA91DF0_.wvu.FilterData" localSheetId="0" hidden="1">Перечень!#REF!</definedName>
    <definedName name="Z_6F78E218_B1D9_445E_81FB_ED65FE832FB2_.wvu.FilterData" localSheetId="0" hidden="1">Перечень!$A$33:$U$33</definedName>
    <definedName name="Z_745EF435_316B_4BD8_9B7B_B8C4D1823434_.wvu.FilterData" localSheetId="0" hidden="1">Перечень!$A$33:$U$33</definedName>
    <definedName name="Z_825CFF7E_8370_4132_95ED_147F82E7BFFB_.wvu.FilterData" localSheetId="0" hidden="1">Перечень!$A$33:$U$33</definedName>
    <definedName name="Z_87527C0A_41FF_4C6D_A5DF_7CA49C676DFD_.wvu.FilterData" localSheetId="0" hidden="1">Перечень!$A$33:$U$33</definedName>
    <definedName name="Z_8B1A064C_30F5_447C_8740_E50CE8C28254_.wvu.FilterData" localSheetId="0" hidden="1">Перечень!#REF!</definedName>
    <definedName name="Z_8B52D689_3B3C_4750_BBE3_322AE05335C5_.wvu.FilterData" localSheetId="0" hidden="1">Перечень!$A$33:$U$33</definedName>
    <definedName name="Z_8FCB0AED_59EF_44BE_9421_630B124F83B3_.wvu.FilterData" localSheetId="0" hidden="1">Перечень!$A$33:$U$33</definedName>
    <definedName name="Z_917687A7_C650_4A74_867C_42A5DE1DB487_.wvu.FilterData" localSheetId="0" hidden="1">Перечень!#REF!</definedName>
    <definedName name="Z_946007D8_427B_4F12_A5D3_13F2DA39C7DB_.wvu.FilterData" localSheetId="0" hidden="1">Перечень!$A$33:$U$33</definedName>
    <definedName name="Z_94E4847C_B7CB_4096_9C04_3033BCD8BB20_.wvu.FilterData" localSheetId="0" hidden="1">Перечень!$A$33:$U$33</definedName>
    <definedName name="Z_9CBB228C_CA65_4379_81CA_91A69FDC76FA_.wvu.FilterData" localSheetId="0" hidden="1">Перечень!#REF!</definedName>
    <definedName name="Z_9DA2C623_E333_4AC3_B797_8AA58600308E_.wvu.FilterData" localSheetId="0" hidden="1">Перечень!#REF!</definedName>
    <definedName name="Z_9E1A6D5B_CD85_4C5E_B252_2446DA8D1A94_.wvu.FilterData" localSheetId="0" hidden="1">Перечень!$A$33:$U$33</definedName>
    <definedName name="Z_9E1A6D5B_CD85_4C5E_B252_2446DA8D1A94_.wvu.PrintArea" localSheetId="0" hidden="1">Перечень!$A$8:$S$12</definedName>
    <definedName name="Z_9E1A6D5B_CD85_4C5E_B252_2446DA8D1A94_.wvu.PrintTitles" localSheetId="0" hidden="1">Перечень!$11:$11</definedName>
    <definedName name="Z_A752CF55_0D69_438A_AB4E_2EE3EB99E8CE_.wvu.FilterData" localSheetId="0" hidden="1">Перечень!#REF!</definedName>
    <definedName name="Z_A974E9E7_D8E8_42B9_B6D9_985FC0516C3B_.wvu.FilterData" localSheetId="0" hidden="1">Перечень!#REF!</definedName>
    <definedName name="Z_A9D0C792_DA5C_4D44_9220_114420B1A8C0_.wvu.FilterData" localSheetId="0" hidden="1">Перечень!$A$33:$U$33</definedName>
    <definedName name="Z_AACB21BB_FFC2_406E_9986_15B0DEF65ED2_.wvu.FilterData" localSheetId="0" hidden="1">Перечень!#REF!</definedName>
    <definedName name="Z_B284977D_EE40_4C87_838B_F73C71258F4F_.wvu.FilterData" localSheetId="0" hidden="1">Перечень!#REF!</definedName>
    <definedName name="Z_B571ECED_7DD6_4E9F_9089_DFD8B389439E_.wvu.FilterData" localSheetId="0" hidden="1">Перечень!$A$33:$U$33</definedName>
    <definedName name="Z_B8613B86_DC03_49A1_A588_478B05092BBA_.wvu.FilterData" localSheetId="0" hidden="1">Перечень!$A$33:$U$33</definedName>
    <definedName name="Z_BE94E9FF_9F50_44A0_81DD_B416AA440262_.wvu.FilterData" localSheetId="0" hidden="1">Перечень!$A$33:$U$33</definedName>
    <definedName name="Z_C365EEC6_9C39_4680_BE07_CCE19090B034_.wvu.FilterData" localSheetId="0" hidden="1">Перечень!$A$11:$S$32</definedName>
    <definedName name="Z_C58ED9CC_909D_4BF4_BE2C_5726103C7C5D_.wvu.FilterData" localSheetId="0" hidden="1">Перечень!$A$33:$U$33</definedName>
    <definedName name="Z_C8CFF857_D234_48FB_9C80_CAB66F64C4B1_.wvu.Cols" localSheetId="0" hidden="1">Перечень!$H:$M</definedName>
    <definedName name="Z_C8CFF857_D234_48FB_9C80_CAB66F64C4B1_.wvu.FilterData" localSheetId="0" hidden="1">Перечень!#REF!</definedName>
    <definedName name="Z_CFCDCB10_7FD8_46DC_91F3_111D1301E37A_.wvu.FilterData" localSheetId="0" hidden="1">Перечень!$A$33:$U$33</definedName>
    <definedName name="Z_D2F70091_1637_4838_BD3C_233B0B8BF84F_.wvu.FilterData" localSheetId="0" hidden="1">Перечень!$A$33:$U$33</definedName>
    <definedName name="Z_DD6BCC58_FF6E_4FB8_B692_76BADEC9CEC2_.wvu.FilterData" localSheetId="0" hidden="1">Перечень!$A$33:$U$33</definedName>
    <definedName name="Z_DE088752_6883_497A_9112_7B614CD99343_.wvu.FilterData" localSheetId="0" hidden="1">Перечень!#REF!</definedName>
    <definedName name="Z_E2384FB4_2FB9_45E1_98C4_7617D69E3D37_.wvu.FilterData" localSheetId="0" hidden="1">Перечень!#REF!</definedName>
    <definedName name="Z_E280F543_2236_43AB_9B0F_83A3A3014365_.wvu.FilterData" localSheetId="0" hidden="1">Перечень!$A$33:$U$33</definedName>
    <definedName name="Z_E342DA30_3859_4F7B_B436_A10EE69A0CE0_.wvu.FilterData" localSheetId="0" hidden="1">Перечень!$A$33:$U$33</definedName>
    <definedName name="Z_EAD2871F_8F24_44A5_9A2C_912CB570E0E1_.wvu.FilterData" localSheetId="0" hidden="1">Перечень!$A$33:$U$33</definedName>
    <definedName name="Z_ED6D1835_B661_4D22_9066_AC10330D067C_.wvu.FilterData" localSheetId="0" hidden="1">Перечень!#REF!</definedName>
    <definedName name="Z_F368EE94_616F_4F21_88F1_0B2A9A189AC2_.wvu.FilterData" localSheetId="0" hidden="1">Перечень!$A$33:$U$33</definedName>
    <definedName name="Z_F5696DE0_0B69_4C3D_9BC2_32F19C3B6113_.wvu.FilterData" localSheetId="0" hidden="1">Перечень!$A$33:$U$33</definedName>
    <definedName name="Z_FC06F1AF_66EB_4A0D_9EA2_B6A1BC77460C_.wvu.FilterData" localSheetId="0" hidden="1">Перечень!#REF!</definedName>
    <definedName name="Z_FC6C91D2_C7A2_4C6D_8A28_4D20C0F33D8C_.wvu.FilterData" localSheetId="0" hidden="1">Перечень!#REF!</definedName>
    <definedName name="_xlnm.Print_Area" localSheetId="0">Перечень!$A$1:$HZ$74</definedName>
  </definedNames>
  <calcPr calcId="152511"/>
  <customWorkbookViews>
    <customWorkbookView name="А_Е.Tuakov - Личное представление" guid="{9E1A6D5B-CD85-4C5E-B252-2446DA8D1A94}" mergeInterval="0" personalView="1" maximized="1" xWindow="1" yWindow="1" windowWidth="1024" windowHeight="550" tabRatio="507" activeSheetId="1"/>
    <customWorkbookView name="Улжан - Личное представление" guid="{C8CFF857-D234-48FB-9C80-CAB66F64C4B1}" mergeInterval="0" personalView="1" maximized="1" xWindow="1" yWindow="1" windowWidth="959" windowHeight="576" tabRatio="507" activeSheetId="1" showComments="commIndAndComment"/>
    <customWorkbookView name="user - Личное представление" guid="{BE94E9FF-9F50-44A0-81DD-B416AA440262}" mergeInterval="0" personalView="1" maximized="1" xWindow="1" yWindow="1" windowWidth="1024" windowHeight="517" tabRatio="542" activeSheetId="1"/>
    <customWorkbookView name="DongRuoyu - Личное представление" guid="{4CBAE40A-B653-475C-849F-EE02C969D52B}" mergeInterval="0" personalView="1" maximized="1" xWindow="1" yWindow="1" windowWidth="1280" windowHeight="803" tabRatio="507" activeSheetId="1"/>
    <customWorkbookView name="Гульмира М. Кайсенова - Личное представление" guid="{B284977D-EE40-4C87-838B-F73C71258F4F}" mergeInterval="0" personalView="1" maximized="1" windowWidth="1916" windowHeight="829" activeSheetId="1"/>
    <customWorkbookView name="DongRuoyu - 个人视图" guid="{5455C780-8DFC-401F-A1DB-09FFA8BBF504}" mergeInterval="0" personalView="1" maximized="1" xWindow="1" yWindow="1" windowWidth="1280" windowHeight="786" activeSheetId="1"/>
    <customWorkbookView name="Пользователь Windows - Личное представление" guid="{C365EEC6-9C39-4680-BE07-CCE19090B034}" mergeInterval="0" personalView="1" maximized="1" xWindow="1" yWindow="1" windowWidth="1276" windowHeight="580" activeSheetId="1"/>
    <customWorkbookView name="нурлан - Личное представление" guid="{94E4847C-B7CB-4096-9C04-3033BCD8BB20}" mergeInterval="0" personalView="1" maximized="1" xWindow="1" yWindow="1" windowWidth="1211" windowHeight="772" activeSheetId="1"/>
    <customWorkbookView name="Айнур И. Нурпеисова - Личное представление" guid="{595C1A67-FDCC-4EF8-B0BF-99002BD82971}" mergeInterval="0" personalView="1" maximized="1" windowWidth="1276" windowHeight="773" tabRatio="507" activeSheetId="1"/>
    <customWorkbookView name="Гульсим С. Байманова - Личное представление" guid="{2A251B33-B9BC-4FE0-8134-AF58896D892B}" mergeInterval="0" personalView="1" maximized="1" windowWidth="1916" windowHeight="855" tabRatio="507" activeSheetId="1"/>
  </customWorkbookViews>
  <fileRecoveryPr autoRecover="0"/>
</workbook>
</file>

<file path=xl/calcChain.xml><?xml version="1.0" encoding="utf-8"?>
<calcChain xmlns="http://schemas.openxmlformats.org/spreadsheetml/2006/main">
  <c r="Q64" i="1" l="1"/>
  <c r="Q63" i="1"/>
  <c r="O62" i="1"/>
  <c r="Q61" i="1"/>
  <c r="Q59" i="1"/>
  <c r="Q58" i="1"/>
  <c r="O57" i="1"/>
  <c r="Q62" i="1" l="1"/>
  <c r="P62" i="1" s="1"/>
  <c r="Q57" i="1"/>
  <c r="P57" i="1" s="1"/>
  <c r="Q48" i="1"/>
  <c r="Q47" i="1"/>
  <c r="Q46" i="1"/>
  <c r="O45" i="1"/>
  <c r="Q45" i="1" l="1"/>
  <c r="Q67" i="1" s="1"/>
  <c r="Q26" i="1"/>
  <c r="Q25" i="1"/>
  <c r="O24" i="1"/>
  <c r="P45" i="1" l="1"/>
  <c r="Q24" i="1"/>
  <c r="Q32" i="1" s="1"/>
  <c r="Q68" i="1" l="1"/>
  <c r="P24" i="1"/>
</calcChain>
</file>

<file path=xl/sharedStrings.xml><?xml version="1.0" encoding="utf-8"?>
<sst xmlns="http://schemas.openxmlformats.org/spreadsheetml/2006/main" count="432" uniqueCount="181">
  <si>
    <t>№</t>
  </si>
  <si>
    <t>Способ закупок</t>
  </si>
  <si>
    <t>Регион, место поставки товара, выполнения работ, оказания услуг</t>
  </si>
  <si>
    <t>Сроки и график поставки товаров, выполнения работ, оказания услуг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</si>
  <si>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</si>
  <si>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</si>
  <si>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</si>
  <si>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</si>
  <si>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ТОВАРЫ</t>
  </si>
  <si>
    <t>АО "Мангистаумунайгаз"</t>
  </si>
  <si>
    <t>Наименование организации</t>
  </si>
  <si>
    <t>Год закупки</t>
  </si>
  <si>
    <t>Примечание</t>
  </si>
  <si>
    <t xml:space="preserve">Место (адрес) осуществления закупок </t>
  </si>
  <si>
    <t>Условия оплаты (размер авансового платежа), %</t>
  </si>
  <si>
    <t>Итого по товарам</t>
  </si>
  <si>
    <t>к Протоколу заочного</t>
  </si>
  <si>
    <t>заседания Правления</t>
  </si>
  <si>
    <t>УСЛУГИ</t>
  </si>
  <si>
    <t>Итого по услугам</t>
  </si>
  <si>
    <t>ВСЕГО ТРУ</t>
  </si>
  <si>
    <t>Авансовый платеж - 0%, оставшаяся часть ежемесячно в течение 30 календарных дней после выставления счет-фактуры</t>
  </si>
  <si>
    <t>кВт*час</t>
  </si>
  <si>
    <t>Отдел главного энергетика ПД</t>
  </si>
  <si>
    <t>Передача электроэнергии</t>
  </si>
  <si>
    <t>Техническая диспетчеризация отпуска в сеть и потребления электроэнергии</t>
  </si>
  <si>
    <t>Организация балансирования производства и потребления электроэнергии</t>
  </si>
  <si>
    <t>Месторождения Каламкас, Жетыбай, г. Актау</t>
  </si>
  <si>
    <t>Мангистауская область, п.Умирзак, склад ОООП.</t>
  </si>
  <si>
    <t>предоплата 100%</t>
  </si>
  <si>
    <t>Мангистауская область , г. Актау, зд.1.</t>
  </si>
  <si>
    <t>Месторождение Каламкас</t>
  </si>
  <si>
    <t>Передача электроэнергии до станций катодной защиты газопроводов ПУ КМГ</t>
  </si>
  <si>
    <t>Станции катодной защиты ПУ КМГ</t>
  </si>
  <si>
    <t>Передача электроэнергии до месторождений Каламкас, Жетыбай, г. Актау</t>
  </si>
  <si>
    <t xml:space="preserve">Оказание услуги по обеспечению готовности электрической мощности к несению нагрузки </t>
  </si>
  <si>
    <t>МВт</t>
  </si>
  <si>
    <t>Покупка электрической энергии</t>
  </si>
  <si>
    <t>Покупка электрической энергии у энергопроизводящей организации</t>
  </si>
  <si>
    <t>закупки осуществляемые с применением особого порядка без использования веб-портала  Ст.73 п. 1 пп.9</t>
  </si>
  <si>
    <t>закупки осуществляемые с применением особого порядка без использования веб-портала Ст.73 п. 1 пп.3</t>
  </si>
  <si>
    <t>№____  от __________  2023г.</t>
  </si>
  <si>
    <t>Передача электроэнергии до офиса  6мкр., 12 мкр., 
автостанция 23 мкр., медсанчасть 1 мкрн.</t>
  </si>
  <si>
    <t>Передача электроэнергии 
п.Умирзак, склад ОООП.</t>
  </si>
  <si>
    <t>Продажи расчетно-финансовым центром условным потребителям электрической энергии, произведенной объектами по использованию возобновляемых источников энергии  по ВИЭ"</t>
  </si>
  <si>
    <t>Покупка электроэнергии у ТОО "РФЦ по ВИЭ" электрической энергии, произведенной объектами по использованию возобновляемых источников энергии</t>
  </si>
  <si>
    <t>Мангистауская область г.Актау: офис  6мкр., 
12 мкр., автостанция 23 мкр., медсанчасть 
1 мкрн.</t>
  </si>
  <si>
    <t>Месторождения Каламкас, Жетыбай, 
г. Актау</t>
  </si>
  <si>
    <t>351210.110.000000</t>
  </si>
  <si>
    <t>351210.130.000000</t>
  </si>
  <si>
    <t>351310.100.000000</t>
  </si>
  <si>
    <t>351110.100.000000</t>
  </si>
  <si>
    <t>749020.000.000129</t>
  </si>
  <si>
    <t xml:space="preserve">Условие поставки по ИНКОТЕРМС 2010 </t>
  </si>
  <si>
    <t>с 01.01.2023г. по 31.12.2023г.</t>
  </si>
  <si>
    <t>с 01.01.2023г. по 30.09.2023г.</t>
  </si>
  <si>
    <t>с 01.10.2023г. по 31.12.2023г.</t>
  </si>
  <si>
    <t xml:space="preserve">Департамент закупок и материльно-технического снабжения </t>
  </si>
  <si>
    <t>201111.600.000007</t>
  </si>
  <si>
    <t>201111.250.000001</t>
  </si>
  <si>
    <t xml:space="preserve">Азот </t>
  </si>
  <si>
    <t xml:space="preserve">Аргон </t>
  </si>
  <si>
    <t>Газообразный, повышенной чистоты, сорт 2</t>
  </si>
  <si>
    <t>Газообразный, сорт 1</t>
  </si>
  <si>
    <t>Азот. Повышенной чистоты, 2-сорт (99,95%), ГОСТ 9293-74, газообразный в оборотных баллонах, объемом 40л (6 м3), для заполнения трубопроводов</t>
  </si>
  <si>
    <t>Аргон. Первый сорт, ГОСТ 10157-79, инертный одноатомный газ, в оборотных баллонах, объемом 40л (6 м3), для резки и сварки нержавеющего металла</t>
  </si>
  <si>
    <t>Мангистауская область, месторождения ПУ "Каламкасмунайгаз"</t>
  </si>
  <si>
    <t>Мангистауская область, месторождения ПУ "Жетыбаймунайгаз"</t>
  </si>
  <si>
    <t>DDP</t>
  </si>
  <si>
    <t>с момента подписания договора  в течении 12 месяцев</t>
  </si>
  <si>
    <t>авансовый платеж - 30%, оставшаяся часть в течении 30 календарных дней с момента подписания Акта приема-передачи поставленных товаров</t>
  </si>
  <si>
    <t>метр кубический</t>
  </si>
  <si>
    <t>Финансовый департамент</t>
  </si>
  <si>
    <t>Услуги по проведению аудита финансовой отчетности</t>
  </si>
  <si>
    <t>Мангистауская область, г.Актау, мкр.6, зд.1</t>
  </si>
  <si>
    <t>с момента подписания до 31.03.2024г.</t>
  </si>
  <si>
    <t>авансовый платеж - 50% на основании счета на оплату, оставшаяся часть в течении 30 календарных дней на основании Акта оказанных услуг</t>
  </si>
  <si>
    <t>Услуги по проведению аудита консолидированной и отдельной финансовой отчетности за год, заканчивающийся 31 декабря 2023 года и обзор промежуточной консолидированной финансовой отчетности за 6 месяцев 2023 года</t>
  </si>
  <si>
    <t>692010.000.000002</t>
  </si>
  <si>
    <t>Уточненый перечень закупок, которые осуществляется с применением особого порядка без использования веб-портала АО "Мангистаумунайгаз" на 2023 год c учетом внесенных изменений и дополнений</t>
  </si>
  <si>
    <t>Закупки с применением особого порядка Ст.73п. 1 пп.6</t>
  </si>
  <si>
    <t>Электроэнергия</t>
  </si>
  <si>
    <t>для собственного потребления</t>
  </si>
  <si>
    <t>с 01.07.2023г. по 31.12.2023г.</t>
  </si>
  <si>
    <t xml:space="preserve">Авансовый платеж -100%,  за 5 алендарных дней до начала расчётного периода </t>
  </si>
  <si>
    <t>2023</t>
  </si>
  <si>
    <t>ТОО РФЦ по ВИЭ</t>
  </si>
  <si>
    <t>Месторождения Каламкас</t>
  </si>
  <si>
    <t>с 01.01.2023г. по 30.06.2023г.</t>
  </si>
  <si>
    <t>Авансовый платеж -100%, за 5 календарных дней до начала расчетноо периода</t>
  </si>
  <si>
    <t>в том числе:</t>
  </si>
  <si>
    <t>с 01.01.2023г. по 31.05.2023г.</t>
  </si>
  <si>
    <t>с 01.06.2023г. по 30.06.2023г.</t>
  </si>
  <si>
    <t>ТОО "МАЭК-Казатомпром"</t>
  </si>
  <si>
    <t>1т</t>
  </si>
  <si>
    <t>2т</t>
  </si>
  <si>
    <t>3т</t>
  </si>
  <si>
    <t>4т</t>
  </si>
  <si>
    <t>5т</t>
  </si>
  <si>
    <t>6т</t>
  </si>
  <si>
    <t>1у</t>
  </si>
  <si>
    <t>2у</t>
  </si>
  <si>
    <t>3у</t>
  </si>
  <si>
    <t>Услуги по технической диспетчеризации</t>
  </si>
  <si>
    <t>Услуги по технической диспетчеризации режимов производства/потребления электрической энергии в ЕЭС Казахстана</t>
  </si>
  <si>
    <t>с 01.07.2023г. по 30.09.2023г.</t>
  </si>
  <si>
    <t>АО КЕГОК</t>
  </si>
  <si>
    <t>Услуги по организации балансирования производства-потребления электрической энергии</t>
  </si>
  <si>
    <t>Код ЕНС</t>
  </si>
  <si>
    <t>Наименование закупаемых товаров, работ и услуг по ЕНС ТРУ</t>
  </si>
  <si>
    <t>Краткая характеристика (описание) товаров, работ и услуг по ЕНС ТРУ</t>
  </si>
  <si>
    <t>Наименование / дополнительная характеристика  товаров, работ и услуг</t>
  </si>
  <si>
    <t>Наименование / дополнительная характеристика товаров,работ и услуг на госудаственном языке</t>
  </si>
  <si>
    <t>13</t>
  </si>
  <si>
    <t>Электр қуатын тасымалдау және тарату қызметтері</t>
  </si>
  <si>
    <t>өзі тұтыну үшін</t>
  </si>
  <si>
    <t>Азот. Жоғары тазалығы, сорты 2 (99,95%), МЕМСТ 9293-74, айналымдағы баллондарда газ тәрізді, көлемі 40л (6 м3), құбырларды толтыру үшін</t>
  </si>
  <si>
    <t>Азот. Тазалығы жоғары, 2-сорт (99,95%), МЕМСТ 9293-74, айналымдағы баллондарда газ тәрізді, көлемі 40л (6 м3), құбырларды толтыру үшін</t>
  </si>
  <si>
    <t>Желіге жіберуді және электр энергиясын тұтынуды техникалық диспетчерлеу</t>
  </si>
  <si>
    <t>Өндіріс режимдерін техникалық диспетчерлеу/Қазақстан ЕЭС электр энергиясын тұтыну бойынша қызметтер</t>
  </si>
  <si>
    <t>Электр қуатын өндіру/пайдалану тепе-теңдігін сақтауды ұйымдастыру бойынша қызмет</t>
  </si>
  <si>
    <t>Электр энергиясын өндіру мен тұтынуды теңгерімдеуді ұйымдастыру</t>
  </si>
  <si>
    <t>4у</t>
  </si>
  <si>
    <t>Услуги по передаче/распределению электроэнергии</t>
  </si>
  <si>
    <t>ГКП АУЭС</t>
  </si>
  <si>
    <t>с 01.07.2023г. по 31.07.2023г.</t>
  </si>
  <si>
    <t>с 01.08.2023г. по 31.12.2023г.</t>
  </si>
  <si>
    <t>ҚМГ-  ӨБ газ құбырларын катодты қорғау станцияларына дейін электр энергиясын беру</t>
  </si>
  <si>
    <t>6 ш / а,  12 ш / а кеңсесіне дейін электр энергиясын беру.</t>
  </si>
  <si>
    <t>АО МРЭК</t>
  </si>
  <si>
    <t>351210.130.000001</t>
  </si>
  <si>
    <t>Услуги по финансовому урегулированию дисбалансов электрической энергии</t>
  </si>
  <si>
    <t>Электр энергиясы дисбалансын қаржылық реттеу бойынша қызметтер</t>
  </si>
  <si>
    <t>АО КОРЭМ</t>
  </si>
  <si>
    <t xml:space="preserve">в том числе:   </t>
  </si>
  <si>
    <t>Жаңартылатын энергия көздерін пайдалану объектілері өндірген электр энергиясын "ЖЭК бойынша РФС" ЖШС-нен электр энергиясын сатып алу</t>
  </si>
  <si>
    <t>Энергия өндіруші ұйымнан электр энергиясын сатып алу</t>
  </si>
  <si>
    <t>2023 жылғы 31 желтоқсанда аяқталатын жыл үшін шоғырландырылған және жекелеген қаржылық есептілікке аудит жүргізу және 2023 жылғы 6 айдағы аралық шоғырландырылған қаржылық есептілікке шолу жөніндегі қызметтер</t>
  </si>
  <si>
    <t>Электр қуатының жүктемені көтеруге дайындығын қамтамасыз ету бойынша қызмет көрсету</t>
  </si>
  <si>
    <t>Ақтау қаласы, Жетібай, Қаламқас кен орындарына электр энергиясын беру</t>
  </si>
  <si>
    <t>Электр энергиясын беру</t>
  </si>
  <si>
    <t>6-1т</t>
  </si>
  <si>
    <t>1-1у</t>
  </si>
  <si>
    <t>2-1у</t>
  </si>
  <si>
    <t>4-1у</t>
  </si>
  <si>
    <t>5у</t>
  </si>
  <si>
    <t>6у</t>
  </si>
  <si>
    <t>6-1у</t>
  </si>
  <si>
    <t>7у</t>
  </si>
  <si>
    <t>8у</t>
  </si>
  <si>
    <t>9у</t>
  </si>
  <si>
    <t>10у</t>
  </si>
  <si>
    <t>Приложение №2</t>
  </si>
  <si>
    <t>5-1т</t>
  </si>
  <si>
    <t xml:space="preserve">7 т </t>
  </si>
  <si>
    <t>8 т</t>
  </si>
  <si>
    <t>9 т</t>
  </si>
  <si>
    <t xml:space="preserve">10 т </t>
  </si>
  <si>
    <t>201462.110.000000</t>
  </si>
  <si>
    <t>201324.330.000000</t>
  </si>
  <si>
    <t xml:space="preserve">201324.100.000000 </t>
  </si>
  <si>
    <t>201412.250.000001</t>
  </si>
  <si>
    <t>Водород хлорид (кислота соляная)</t>
  </si>
  <si>
    <t>Толуол</t>
  </si>
  <si>
    <t>Ацетон</t>
  </si>
  <si>
    <t>Кислота серная</t>
  </si>
  <si>
    <t>химически чистый</t>
  </si>
  <si>
    <t>чистый для анализа</t>
  </si>
  <si>
    <t>Особо чистый</t>
  </si>
  <si>
    <t xml:space="preserve"> химически чистая</t>
  </si>
  <si>
    <t>Кислота соляная</t>
  </si>
  <si>
    <t>Тұз қышқылы</t>
  </si>
  <si>
    <t xml:space="preserve">Толуол чистый для анализа
</t>
  </si>
  <si>
    <t>Толуол  талдау үшін таза</t>
  </si>
  <si>
    <t>Күкірт қышқылы</t>
  </si>
  <si>
    <t>закупки осуществляемые с применением особого порядка без использования веб-портала Ст.73 п. 1 пп.9</t>
  </si>
  <si>
    <t>Мангистауская область, п. Ынтымак, Служба МТС АО "Мангистаумунайгаз"</t>
  </si>
  <si>
    <t>ноябрь 2023 г.</t>
  </si>
  <si>
    <t>в течение 60 календарных дней с момента подписания договора</t>
  </si>
  <si>
    <t>килограмм</t>
  </si>
  <si>
    <t>Производственно-технический отдел производственного департамента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</si>
</sst>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[$-409]d\-mmm;@"/>
    <numFmt numFmtId="168" formatCode="0.000"/>
    <numFmt numFmtId="169" formatCode="#,##0.0"/>
    <numFmt numFmtId="170" formatCode="#,##0.000"/>
  </numFmts>
  <fonts count="3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color indexed="9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8.8000000000000007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MS Sans Serif"/>
      <family val="2"/>
      <charset val="204"/>
    </font>
    <font>
      <u/>
      <sz val="8"/>
      <color theme="10"/>
      <name val="MS Sans Serif"/>
      <family val="2"/>
      <charset val="204"/>
    </font>
    <font>
      <u/>
      <sz val="9.35"/>
      <color theme="10"/>
      <name val="Calibri"/>
      <family val="2"/>
      <charset val="204"/>
    </font>
    <font>
      <sz val="12"/>
      <name val="宋体"/>
      <charset val="134"/>
    </font>
    <font>
      <sz val="10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42">
    <xf numFmtId="167" fontId="0" fillId="0" borderId="0"/>
    <xf numFmtId="167" fontId="15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67" fontId="15" fillId="0" borderId="0" applyNumberFormat="0" applyFill="0" applyBorder="0" applyAlignment="0" applyProtection="0">
      <alignment vertical="top"/>
      <protection locked="0"/>
    </xf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16" fillId="0" borderId="0"/>
    <xf numFmtId="167" fontId="16" fillId="0" borderId="0"/>
    <xf numFmtId="167" fontId="14" fillId="0" borderId="0"/>
    <xf numFmtId="167" fontId="14" fillId="0" borderId="0"/>
    <xf numFmtId="167" fontId="3" fillId="0" borderId="0"/>
    <xf numFmtId="167" fontId="3" fillId="0" borderId="0"/>
    <xf numFmtId="167" fontId="3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3" fillId="0" borderId="0"/>
    <xf numFmtId="166" fontId="9" fillId="0" borderId="0" applyFill="0" applyBorder="0" applyAlignment="0" applyProtection="0"/>
    <xf numFmtId="167" fontId="2" fillId="0" borderId="0"/>
    <xf numFmtId="167" fontId="2" fillId="0" borderId="0"/>
    <xf numFmtId="167" fontId="5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5" fillId="0" borderId="0"/>
    <xf numFmtId="167" fontId="16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5" fillId="0" borderId="0"/>
    <xf numFmtId="167" fontId="14" fillId="0" borderId="0"/>
    <xf numFmtId="167" fontId="14" fillId="0" borderId="0"/>
    <xf numFmtId="167" fontId="14" fillId="0" borderId="0"/>
    <xf numFmtId="167" fontId="5" fillId="0" borderId="0"/>
    <xf numFmtId="167" fontId="3" fillId="0" borderId="0"/>
    <xf numFmtId="167" fontId="8" fillId="0" borderId="0"/>
    <xf numFmtId="167" fontId="8" fillId="0" borderId="0"/>
    <xf numFmtId="167" fontId="5" fillId="0" borderId="0"/>
    <xf numFmtId="167" fontId="3" fillId="0" borderId="0"/>
    <xf numFmtId="167" fontId="3" fillId="0" borderId="0"/>
    <xf numFmtId="167" fontId="14" fillId="0" borderId="0"/>
    <xf numFmtId="167" fontId="14" fillId="0" borderId="0"/>
    <xf numFmtId="167" fontId="5" fillId="0" borderId="0"/>
    <xf numFmtId="167" fontId="5" fillId="0" borderId="0"/>
    <xf numFmtId="167" fontId="17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" fillId="0" borderId="0"/>
    <xf numFmtId="167" fontId="16" fillId="0" borderId="0"/>
    <xf numFmtId="167" fontId="7" fillId="0" borderId="0"/>
    <xf numFmtId="167" fontId="4" fillId="0" borderId="0"/>
    <xf numFmtId="167" fontId="3" fillId="0" borderId="0" applyNumberFormat="0" applyFont="0" applyFill="0" applyBorder="0" applyAlignment="0" applyProtection="0"/>
    <xf numFmtId="167" fontId="4" fillId="0" borderId="0"/>
    <xf numFmtId="167" fontId="4" fillId="0" borderId="0"/>
    <xf numFmtId="167" fontId="3" fillId="0" borderId="0" applyNumberFormat="0" applyFont="0" applyFill="0" applyBorder="0" applyAlignment="0" applyProtection="0"/>
    <xf numFmtId="167" fontId="4" fillId="0" borderId="0"/>
    <xf numFmtId="167" fontId="7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6" fillId="0" borderId="0"/>
    <xf numFmtId="167" fontId="20" fillId="0" borderId="0"/>
    <xf numFmtId="167" fontId="11" fillId="0" borderId="0"/>
    <xf numFmtId="167" fontId="11" fillId="0" borderId="0"/>
    <xf numFmtId="167" fontId="3" fillId="0" borderId="0"/>
    <xf numFmtId="167" fontId="5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14" fillId="0" borderId="0"/>
    <xf numFmtId="167" fontId="3" fillId="0" borderId="0"/>
    <xf numFmtId="167" fontId="3" fillId="0" borderId="0"/>
    <xf numFmtId="167" fontId="5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5" fillId="0" borderId="0"/>
    <xf numFmtId="167" fontId="5" fillId="0" borderId="0"/>
    <xf numFmtId="167" fontId="3" fillId="0" borderId="0"/>
    <xf numFmtId="167" fontId="5" fillId="0" borderId="0"/>
    <xf numFmtId="167" fontId="3" fillId="0" borderId="0"/>
    <xf numFmtId="167" fontId="3" fillId="0" borderId="0"/>
    <xf numFmtId="167" fontId="5" fillId="0" borderId="0"/>
    <xf numFmtId="167" fontId="5" fillId="0" borderId="0"/>
    <xf numFmtId="167" fontId="3" fillId="0" borderId="0"/>
    <xf numFmtId="167" fontId="3" fillId="0" borderId="0"/>
    <xf numFmtId="9" fontId="1" fillId="0" borderId="0" applyFont="0" applyFill="0" applyBorder="0" applyAlignment="0" applyProtection="0"/>
    <xf numFmtId="167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/>
    <xf numFmtId="167" fontId="21" fillId="0" borderId="0"/>
    <xf numFmtId="167" fontId="14" fillId="0" borderId="0"/>
    <xf numFmtId="167" fontId="14" fillId="0" borderId="0"/>
    <xf numFmtId="167" fontId="20" fillId="0" borderId="0"/>
    <xf numFmtId="167" fontId="22" fillId="0" borderId="0" applyNumberFormat="0" applyFill="0" applyBorder="0" applyAlignment="0" applyProtection="0">
      <alignment vertical="top"/>
      <protection locked="0"/>
    </xf>
    <xf numFmtId="167" fontId="21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14" fillId="0" borderId="0"/>
    <xf numFmtId="167" fontId="14" fillId="0" borderId="0"/>
    <xf numFmtId="167" fontId="20" fillId="0" borderId="0"/>
    <xf numFmtId="167" fontId="20" fillId="0" borderId="0"/>
    <xf numFmtId="167" fontId="20" fillId="0" borderId="0"/>
    <xf numFmtId="167" fontId="14" fillId="0" borderId="0"/>
    <xf numFmtId="167" fontId="20" fillId="0" borderId="0"/>
    <xf numFmtId="167" fontId="20" fillId="0" borderId="0"/>
    <xf numFmtId="167" fontId="20" fillId="0" borderId="0"/>
    <xf numFmtId="167" fontId="23" fillId="0" borderId="0" applyNumberFormat="0" applyFill="0" applyBorder="0" applyAlignment="0" applyProtection="0">
      <alignment vertical="top"/>
      <protection locked="0"/>
    </xf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4" fillId="0" borderId="0">
      <alignment horizontal="left"/>
    </xf>
    <xf numFmtId="167" fontId="14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9" fillId="0" borderId="0"/>
    <xf numFmtId="165" fontId="14" fillId="0" borderId="0" applyFont="0" applyFill="0" applyBorder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3" fillId="0" borderId="0"/>
    <xf numFmtId="167" fontId="14" fillId="0" borderId="0"/>
    <xf numFmtId="167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6" fillId="0" borderId="0"/>
    <xf numFmtId="0" fontId="14" fillId="0" borderId="0"/>
    <xf numFmtId="167" fontId="14" fillId="0" borderId="0"/>
    <xf numFmtId="0" fontId="14" fillId="0" borderId="0"/>
    <xf numFmtId="167" fontId="14" fillId="0" borderId="0"/>
    <xf numFmtId="0" fontId="27" fillId="0" borderId="0"/>
    <xf numFmtId="167" fontId="14" fillId="0" borderId="0"/>
    <xf numFmtId="167" fontId="16" fillId="0" borderId="0"/>
    <xf numFmtId="167" fontId="5" fillId="0" borderId="0"/>
    <xf numFmtId="167" fontId="3" fillId="0" borderId="0"/>
    <xf numFmtId="167" fontId="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14" fillId="0" borderId="0"/>
    <xf numFmtId="0" fontId="5" fillId="0" borderId="0"/>
    <xf numFmtId="0" fontId="14" fillId="0" borderId="0"/>
    <xf numFmtId="0" fontId="4" fillId="0" borderId="0"/>
    <xf numFmtId="0" fontId="3" fillId="0" borderId="0" applyNumberFormat="0" applyFont="0" applyFill="0" applyBorder="0" applyAlignment="0" applyProtection="0"/>
    <xf numFmtId="0" fontId="4" fillId="0" borderId="0"/>
    <xf numFmtId="0" fontId="7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5" fillId="0" borderId="0" applyNumberFormat="0" applyFill="0" applyBorder="0" applyAlignment="0" applyProtection="0">
      <alignment vertical="top"/>
      <protection locked="0"/>
    </xf>
    <xf numFmtId="167" fontId="3" fillId="0" borderId="0"/>
    <xf numFmtId="167" fontId="14" fillId="0" borderId="0"/>
    <xf numFmtId="0" fontId="14" fillId="0" borderId="0"/>
    <xf numFmtId="0" fontId="14" fillId="0" borderId="0"/>
    <xf numFmtId="0" fontId="14" fillId="0" borderId="0"/>
    <xf numFmtId="167" fontId="3" fillId="0" borderId="0"/>
    <xf numFmtId="167" fontId="14" fillId="0" borderId="0"/>
    <xf numFmtId="167" fontId="14" fillId="0" borderId="0"/>
    <xf numFmtId="165" fontId="10" fillId="0" borderId="0" applyFont="0" applyFill="0" applyBorder="0" applyAlignment="0" applyProtection="0"/>
    <xf numFmtId="167" fontId="3" fillId="0" borderId="0"/>
    <xf numFmtId="167" fontId="32" fillId="0" borderId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209">
    <xf numFmtId="167" fontId="0" fillId="0" borderId="0" xfId="0"/>
    <xf numFmtId="49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7" fontId="13" fillId="3" borderId="0" xfId="0" applyFont="1" applyFill="1" applyAlignment="1">
      <alignment horizontal="center" vertical="center"/>
    </xf>
    <xf numFmtId="167" fontId="13" fillId="0" borderId="0" xfId="0" applyFont="1" applyFill="1" applyAlignment="1">
      <alignment horizontal="center" vertical="center"/>
    </xf>
    <xf numFmtId="167" fontId="13" fillId="0" borderId="0" xfId="0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167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167" fontId="12" fillId="3" borderId="0" xfId="26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2" fillId="4" borderId="1" xfId="26" applyNumberFormat="1" applyFont="1" applyFill="1" applyBorder="1" applyAlignment="1">
      <alignment horizontal="center" vertical="center"/>
    </xf>
    <xf numFmtId="0" fontId="12" fillId="4" borderId="1" xfId="26" applyNumberFormat="1" applyFont="1" applyFill="1" applyBorder="1" applyAlignment="1">
      <alignment horizontal="center" vertical="center" wrapText="1"/>
    </xf>
    <xf numFmtId="49" fontId="12" fillId="4" borderId="1" xfId="26" applyNumberFormat="1" applyFont="1" applyFill="1" applyBorder="1" applyAlignment="1">
      <alignment horizontal="center" vertical="center" wrapText="1"/>
    </xf>
    <xf numFmtId="4" fontId="12" fillId="4" borderId="1" xfId="26" applyNumberFormat="1" applyFont="1" applyFill="1" applyBorder="1" applyAlignment="1">
      <alignment horizontal="center" vertical="center" wrapText="1"/>
    </xf>
    <xf numFmtId="1" fontId="12" fillId="4" borderId="1" xfId="26" applyNumberFormat="1" applyFont="1" applyFill="1" applyBorder="1" applyAlignment="1">
      <alignment horizontal="center" vertical="center" wrapText="1"/>
    </xf>
    <xf numFmtId="167" fontId="12" fillId="2" borderId="1" xfId="26" applyFont="1" applyFill="1" applyBorder="1" applyAlignment="1">
      <alignment horizontal="left" vertical="center"/>
    </xf>
    <xf numFmtId="167" fontId="12" fillId="2" borderId="1" xfId="26" applyFont="1" applyFill="1" applyBorder="1" applyAlignment="1">
      <alignment horizontal="center" vertical="center" wrapText="1"/>
    </xf>
    <xf numFmtId="167" fontId="13" fillId="2" borderId="1" xfId="26" applyFont="1" applyFill="1" applyBorder="1" applyAlignment="1">
      <alignment horizontal="center" vertical="center" wrapText="1"/>
    </xf>
    <xf numFmtId="0" fontId="13" fillId="2" borderId="1" xfId="26" applyNumberFormat="1" applyFont="1" applyFill="1" applyBorder="1" applyAlignment="1">
      <alignment horizontal="center" vertical="center" wrapText="1"/>
    </xf>
    <xf numFmtId="49" fontId="13" fillId="2" borderId="1" xfId="26" applyNumberFormat="1" applyFont="1" applyFill="1" applyBorder="1" applyAlignment="1">
      <alignment horizontal="center" vertical="center" wrapText="1"/>
    </xf>
    <xf numFmtId="4" fontId="13" fillId="2" borderId="1" xfId="26" applyNumberFormat="1" applyFont="1" applyFill="1" applyBorder="1" applyAlignment="1">
      <alignment horizontal="center" vertical="center" wrapText="1"/>
    </xf>
    <xf numFmtId="1" fontId="13" fillId="2" borderId="1" xfId="26" applyNumberFormat="1" applyFont="1" applyFill="1" applyBorder="1" applyAlignment="1">
      <alignment horizontal="center" vertical="center" wrapText="1"/>
    </xf>
    <xf numFmtId="167" fontId="13" fillId="2" borderId="1" xfId="26" applyNumberFormat="1" applyFont="1" applyFill="1" applyBorder="1" applyAlignment="1">
      <alignment horizontal="center" vertical="center" wrapText="1"/>
    </xf>
    <xf numFmtId="167" fontId="13" fillId="3" borderId="1" xfId="0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167" fontId="13" fillId="5" borderId="1" xfId="0" applyFont="1" applyFill="1" applyBorder="1" applyAlignment="1">
      <alignment horizontal="center" vertical="center" wrapText="1"/>
    </xf>
    <xf numFmtId="167" fontId="13" fillId="5" borderId="1" xfId="0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 wrapText="1"/>
    </xf>
    <xf numFmtId="167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167" fontId="13" fillId="6" borderId="1" xfId="0" applyFont="1" applyFill="1" applyBorder="1" applyAlignment="1">
      <alignment horizontal="center" vertical="center" wrapText="1"/>
    </xf>
    <xf numFmtId="167" fontId="13" fillId="6" borderId="1" xfId="0" applyFont="1" applyFill="1" applyBorder="1" applyAlignment="1">
      <alignment horizontal="center" vertical="center"/>
    </xf>
    <xf numFmtId="167" fontId="13" fillId="6" borderId="1" xfId="0" applyNumberFormat="1" applyFont="1" applyFill="1" applyBorder="1" applyAlignment="1">
      <alignment horizontal="center" vertical="center" wrapText="1"/>
    </xf>
    <xf numFmtId="167" fontId="19" fillId="6" borderId="1" xfId="0" applyFont="1" applyFill="1" applyBorder="1" applyAlignment="1">
      <alignment horizontal="left" vertical="center"/>
    </xf>
    <xf numFmtId="167" fontId="13" fillId="6" borderId="1" xfId="1" applyFont="1" applyFill="1" applyBorder="1" applyAlignment="1" applyProtection="1">
      <alignment horizontal="center" vertical="center" wrapText="1"/>
    </xf>
    <xf numFmtId="0" fontId="13" fillId="6" borderId="1" xfId="144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167" fontId="13" fillId="6" borderId="1" xfId="144" applyFont="1" applyFill="1" applyBorder="1" applyAlignment="1">
      <alignment horizontal="center" vertical="center" wrapText="1"/>
    </xf>
    <xf numFmtId="167" fontId="13" fillId="6" borderId="1" xfId="59" applyFont="1" applyFill="1" applyBorder="1" applyAlignment="1">
      <alignment horizontal="center" vertical="center" wrapText="1"/>
    </xf>
    <xf numFmtId="49" fontId="13" fillId="6" borderId="1" xfId="144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/>
    </xf>
    <xf numFmtId="4" fontId="12" fillId="6" borderId="1" xfId="117" applyNumberFormat="1" applyFont="1" applyFill="1" applyBorder="1" applyAlignment="1">
      <alignment horizontal="center" vertical="center" wrapText="1"/>
    </xf>
    <xf numFmtId="0" fontId="12" fillId="3" borderId="0" xfId="26" applyNumberFormat="1" applyFont="1" applyFill="1" applyBorder="1" applyAlignment="1">
      <alignment horizontal="right" vertical="center"/>
    </xf>
    <xf numFmtId="167" fontId="29" fillId="0" borderId="0" xfId="0" applyFont="1" applyAlignment="1">
      <alignment horizontal="right" vertical="center"/>
    </xf>
    <xf numFmtId="3" fontId="12" fillId="4" borderId="1" xfId="26" applyNumberFormat="1" applyFont="1" applyFill="1" applyBorder="1" applyAlignment="1">
      <alignment horizontal="center" vertical="center" wrapText="1"/>
    </xf>
    <xf numFmtId="167" fontId="12" fillId="5" borderId="1" xfId="26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67" fontId="12" fillId="7" borderId="1" xfId="0" applyFont="1" applyFill="1" applyBorder="1" applyAlignment="1">
      <alignment horizontal="left" vertical="center"/>
    </xf>
    <xf numFmtId="167" fontId="12" fillId="7" borderId="1" xfId="0" applyFont="1" applyFill="1" applyBorder="1" applyAlignment="1">
      <alignment horizontal="center" vertical="center" wrapText="1"/>
    </xf>
    <xf numFmtId="167" fontId="13" fillId="7" borderId="1" xfId="0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167" fontId="13" fillId="7" borderId="1" xfId="0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/>
    </xf>
    <xf numFmtId="4" fontId="13" fillId="7" borderId="1" xfId="0" applyNumberFormat="1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167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7" fontId="12" fillId="6" borderId="1" xfId="0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167" fontId="13" fillId="5" borderId="1" xfId="144" applyFont="1" applyFill="1" applyBorder="1" applyAlignment="1">
      <alignment horizontal="center" vertical="center" wrapText="1"/>
    </xf>
    <xf numFmtId="167" fontId="13" fillId="5" borderId="1" xfId="59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12" fillId="8" borderId="1" xfId="304" applyFont="1" applyFill="1" applyBorder="1" applyAlignment="1">
      <alignment horizontal="left"/>
    </xf>
    <xf numFmtId="0" fontId="12" fillId="8" borderId="1" xfId="304" applyFont="1" applyFill="1" applyBorder="1" applyAlignment="1">
      <alignment horizontal="center"/>
    </xf>
    <xf numFmtId="0" fontId="13" fillId="8" borderId="1" xfId="304" applyFont="1" applyFill="1" applyBorder="1" applyAlignment="1">
      <alignment horizontal="center"/>
    </xf>
    <xf numFmtId="4" fontId="29" fillId="8" borderId="1" xfId="0" applyNumberFormat="1" applyFont="1" applyFill="1" applyBorder="1" applyAlignment="1">
      <alignment horizontal="center" vertical="center"/>
    </xf>
    <xf numFmtId="0" fontId="13" fillId="8" borderId="2" xfId="304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/>
    </xf>
    <xf numFmtId="49" fontId="13" fillId="5" borderId="1" xfId="26" applyNumberFormat="1" applyFont="1" applyFill="1" applyBorder="1" applyAlignment="1">
      <alignment horizontal="center" vertical="center" wrapText="1"/>
    </xf>
    <xf numFmtId="167" fontId="12" fillId="5" borderId="1" xfId="26" applyFont="1" applyFill="1" applyBorder="1" applyAlignment="1">
      <alignment horizontal="center" vertical="center" wrapText="1"/>
    </xf>
    <xf numFmtId="167" fontId="13" fillId="5" borderId="1" xfId="117" applyFont="1" applyFill="1" applyBorder="1" applyAlignment="1">
      <alignment horizontal="center" vertical="center" wrapText="1"/>
    </xf>
    <xf numFmtId="0" fontId="13" fillId="5" borderId="1" xfId="117" applyNumberFormat="1" applyFont="1" applyFill="1" applyBorder="1" applyAlignment="1">
      <alignment horizontal="center" vertical="center" wrapText="1"/>
    </xf>
    <xf numFmtId="4" fontId="13" fillId="5" borderId="1" xfId="117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67" fontId="29" fillId="0" borderId="0" xfId="0" applyFont="1" applyAlignment="1">
      <alignment horizontal="right"/>
    </xf>
    <xf numFmtId="169" fontId="13" fillId="0" borderId="1" xfId="0" applyNumberFormat="1" applyFont="1" applyBorder="1" applyAlignment="1">
      <alignment horizontal="center" vertical="center"/>
    </xf>
    <xf numFmtId="169" fontId="13" fillId="0" borderId="2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center"/>
    </xf>
    <xf numFmtId="4" fontId="25" fillId="3" borderId="3" xfId="0" applyNumberFormat="1" applyFont="1" applyFill="1" applyBorder="1" applyAlignment="1">
      <alignment horizontal="center" vertical="center"/>
    </xf>
    <xf numFmtId="167" fontId="13" fillId="0" borderId="1" xfId="0" applyFont="1" applyFill="1" applyBorder="1" applyAlignment="1">
      <alignment horizontal="center" vertical="center" wrapText="1"/>
    </xf>
    <xf numFmtId="4" fontId="13" fillId="0" borderId="3" xfId="26" applyNumberFormat="1" applyFont="1" applyFill="1" applyBorder="1" applyAlignment="1">
      <alignment horizontal="center" vertical="center"/>
    </xf>
    <xf numFmtId="167" fontId="13" fillId="0" borderId="3" xfId="26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4" fontId="13" fillId="3" borderId="1" xfId="338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9" borderId="15" xfId="0" applyNumberFormat="1" applyFont="1" applyFill="1" applyBorder="1" applyAlignment="1">
      <alignment vertical="center" wrapText="1"/>
    </xf>
    <xf numFmtId="0" fontId="12" fillId="9" borderId="16" xfId="0" applyNumberFormat="1" applyFont="1" applyFill="1" applyBorder="1" applyAlignment="1">
      <alignment vertical="center" wrapText="1"/>
    </xf>
    <xf numFmtId="0" fontId="12" fillId="9" borderId="2" xfId="0" applyNumberFormat="1" applyFont="1" applyFill="1" applyBorder="1" applyAlignment="1">
      <alignment vertical="center"/>
    </xf>
    <xf numFmtId="167" fontId="13" fillId="0" borderId="17" xfId="26" applyFont="1" applyFill="1" applyBorder="1" applyAlignment="1">
      <alignment horizontal="center" vertical="center" wrapText="1"/>
    </xf>
    <xf numFmtId="167" fontId="13" fillId="0" borderId="1" xfId="26" applyFont="1" applyFill="1" applyBorder="1" applyAlignment="1">
      <alignment horizontal="center" vertical="center" wrapText="1"/>
    </xf>
    <xf numFmtId="164" fontId="18" fillId="3" borderId="1" xfId="339" applyFont="1" applyFill="1" applyBorder="1" applyAlignment="1">
      <alignment horizontal="left" vertical="center" wrapText="1"/>
    </xf>
    <xf numFmtId="167" fontId="18" fillId="3" borderId="1" xfId="0" applyFont="1" applyFill="1" applyBorder="1" applyAlignment="1">
      <alignment horizontal="left" vertical="center" wrapText="1"/>
    </xf>
    <xf numFmtId="167" fontId="13" fillId="3" borderId="1" xfId="0" applyFont="1" applyFill="1" applyBorder="1" applyAlignment="1">
      <alignment vertical="center" wrapText="1"/>
    </xf>
    <xf numFmtId="167" fontId="13" fillId="3" borderId="1" xfId="0" applyFont="1" applyFill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2" fontId="13" fillId="3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167" fontId="18" fillId="0" borderId="1" xfId="0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/>
    </xf>
    <xf numFmtId="167" fontId="34" fillId="0" borderId="8" xfId="0" applyFont="1" applyBorder="1" applyAlignment="1">
      <alignment horizontal="center" vertical="center"/>
    </xf>
    <xf numFmtId="167" fontId="34" fillId="0" borderId="14" xfId="0" applyFont="1" applyBorder="1" applyAlignment="1">
      <alignment vertical="center"/>
    </xf>
    <xf numFmtId="2" fontId="18" fillId="0" borderId="1" xfId="0" applyNumberFormat="1" applyFont="1" applyBorder="1" applyAlignment="1">
      <alignment horizontal="center" vertical="center"/>
    </xf>
    <xf numFmtId="167" fontId="13" fillId="3" borderId="12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12" fillId="9" borderId="16" xfId="0" applyNumberFormat="1" applyFont="1" applyFill="1" applyBorder="1" applyAlignment="1">
      <alignment vertical="center" wrapText="1"/>
    </xf>
    <xf numFmtId="167" fontId="13" fillId="3" borderId="1" xfId="0" applyFont="1" applyFill="1" applyBorder="1" applyAlignment="1">
      <alignment horizontal="center" vertical="center" wrapText="1"/>
    </xf>
    <xf numFmtId="0" fontId="13" fillId="3" borderId="8" xfId="304" applyFont="1" applyFill="1" applyBorder="1" applyAlignment="1">
      <alignment horizontal="center" vertical="center" wrapText="1"/>
    </xf>
    <xf numFmtId="0" fontId="13" fillId="3" borderId="8" xfId="304" applyFont="1" applyFill="1" applyBorder="1" applyAlignment="1">
      <alignment horizontal="center" vertical="center" wrapText="1"/>
    </xf>
    <xf numFmtId="49" fontId="25" fillId="0" borderId="3" xfId="0" applyNumberFormat="1" applyFont="1" applyBorder="1" applyAlignment="1">
      <alignment vertical="center" wrapText="1"/>
    </xf>
    <xf numFmtId="0" fontId="12" fillId="9" borderId="4" xfId="0" applyNumberFormat="1" applyFont="1" applyFill="1" applyBorder="1" applyAlignment="1">
      <alignment horizontal="left" vertical="center" wrapText="1"/>
    </xf>
    <xf numFmtId="0" fontId="12" fillId="9" borderId="0" xfId="0" applyNumberFormat="1" applyFont="1" applyFill="1" applyBorder="1" applyAlignment="1">
      <alignment horizontal="left" vertical="center" wrapText="1"/>
    </xf>
    <xf numFmtId="167" fontId="33" fillId="9" borderId="0" xfId="0" applyFont="1" applyFill="1" applyBorder="1" applyAlignment="1">
      <alignment horizontal="left" vertical="center" wrapText="1"/>
    </xf>
    <xf numFmtId="167" fontId="33" fillId="9" borderId="5" xfId="0" applyFont="1" applyFill="1" applyBorder="1" applyAlignment="1">
      <alignment horizontal="left" vertical="center" wrapText="1"/>
    </xf>
    <xf numFmtId="0" fontId="13" fillId="3" borderId="7" xfId="304" applyFont="1" applyFill="1" applyBorder="1" applyAlignment="1">
      <alignment horizontal="center" vertical="center"/>
    </xf>
    <xf numFmtId="0" fontId="13" fillId="3" borderId="6" xfId="304" applyFont="1" applyFill="1" applyBorder="1" applyAlignment="1">
      <alignment horizontal="center" vertical="center"/>
    </xf>
    <xf numFmtId="0" fontId="13" fillId="3" borderId="8" xfId="304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167" fontId="18" fillId="3" borderId="7" xfId="0" applyFont="1" applyFill="1" applyBorder="1" applyAlignment="1">
      <alignment horizontal="center" vertical="center" wrapText="1"/>
    </xf>
    <xf numFmtId="167" fontId="18" fillId="3" borderId="6" xfId="0" applyFont="1" applyFill="1" applyBorder="1" applyAlignment="1">
      <alignment horizontal="center" vertical="center" wrapText="1"/>
    </xf>
    <xf numFmtId="167" fontId="18" fillId="3" borderId="8" xfId="0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/>
    </xf>
    <xf numFmtId="4" fontId="13" fillId="3" borderId="8" xfId="0" applyNumberFormat="1" applyFont="1" applyFill="1" applyBorder="1" applyAlignment="1">
      <alignment horizontal="center" vertical="center"/>
    </xf>
    <xf numFmtId="2" fontId="13" fillId="3" borderId="7" xfId="0" applyNumberFormat="1" applyFont="1" applyFill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 wrapText="1"/>
    </xf>
    <xf numFmtId="0" fontId="13" fillId="3" borderId="7" xfId="304" applyFont="1" applyFill="1" applyBorder="1" applyAlignment="1">
      <alignment horizontal="center" vertical="center" wrapText="1"/>
    </xf>
    <xf numFmtId="0" fontId="13" fillId="3" borderId="6" xfId="304" applyFont="1" applyFill="1" applyBorder="1" applyAlignment="1">
      <alignment horizontal="center" vertical="center" wrapText="1"/>
    </xf>
    <xf numFmtId="0" fontId="13" fillId="3" borderId="8" xfId="304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167" fontId="13" fillId="0" borderId="7" xfId="0" applyFont="1" applyBorder="1" applyAlignment="1">
      <alignment horizontal="center" vertical="center" wrapText="1"/>
    </xf>
    <xf numFmtId="167" fontId="13" fillId="0" borderId="6" xfId="0" applyFont="1" applyBorder="1" applyAlignment="1">
      <alignment horizontal="center" vertical="center" wrapText="1"/>
    </xf>
    <xf numFmtId="167" fontId="13" fillId="0" borderId="8" xfId="0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67" fontId="13" fillId="0" borderId="7" xfId="0" applyNumberFormat="1" applyFont="1" applyFill="1" applyBorder="1" applyAlignment="1">
      <alignment horizontal="center" vertical="center" wrapText="1"/>
    </xf>
    <xf numFmtId="167" fontId="13" fillId="0" borderId="6" xfId="0" applyNumberFormat="1" applyFont="1" applyFill="1" applyBorder="1" applyAlignment="1">
      <alignment horizontal="center" vertical="center" wrapText="1"/>
    </xf>
    <xf numFmtId="167" fontId="13" fillId="0" borderId="8" xfId="0" applyNumberFormat="1" applyFont="1" applyFill="1" applyBorder="1" applyAlignment="1">
      <alignment horizontal="center" vertical="center" wrapText="1"/>
    </xf>
    <xf numFmtId="167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167" fontId="30" fillId="9" borderId="0" xfId="0" applyFont="1" applyFill="1" applyBorder="1" applyAlignment="1">
      <alignment horizontal="left" vertical="center" wrapText="1"/>
    </xf>
    <xf numFmtId="167" fontId="30" fillId="9" borderId="5" xfId="0" applyFont="1" applyFill="1" applyBorder="1" applyAlignment="1">
      <alignment horizontal="left" vertical="center" wrapText="1"/>
    </xf>
    <xf numFmtId="167" fontId="13" fillId="3" borderId="9" xfId="0" applyFont="1" applyFill="1" applyBorder="1" applyAlignment="1">
      <alignment horizontal="right" vertical="center"/>
    </xf>
    <xf numFmtId="167" fontId="34" fillId="0" borderId="10" xfId="0" applyFont="1" applyBorder="1" applyAlignment="1">
      <alignment horizontal="right" vertical="center"/>
    </xf>
    <xf numFmtId="167" fontId="34" fillId="0" borderId="11" xfId="0" applyFont="1" applyBorder="1" applyAlignment="1">
      <alignment horizontal="right" vertical="center"/>
    </xf>
    <xf numFmtId="167" fontId="34" fillId="0" borderId="12" xfId="0" applyFont="1" applyBorder="1" applyAlignment="1">
      <alignment horizontal="right" vertical="center"/>
    </xf>
    <xf numFmtId="167" fontId="34" fillId="0" borderId="13" xfId="0" applyFont="1" applyBorder="1" applyAlignment="1">
      <alignment horizontal="right" vertical="center"/>
    </xf>
    <xf numFmtId="167" fontId="34" fillId="0" borderId="14" xfId="0" applyFont="1" applyBorder="1" applyAlignment="1">
      <alignment horizontal="right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167" fontId="13" fillId="3" borderId="9" xfId="0" applyFont="1" applyFill="1" applyBorder="1" applyAlignment="1">
      <alignment horizontal="right" vertical="center" wrapText="1"/>
    </xf>
    <xf numFmtId="167" fontId="13" fillId="3" borderId="10" xfId="0" applyFont="1" applyFill="1" applyBorder="1" applyAlignment="1">
      <alignment horizontal="right" vertical="center" wrapText="1"/>
    </xf>
    <xf numFmtId="167" fontId="13" fillId="3" borderId="11" xfId="0" applyFont="1" applyFill="1" applyBorder="1" applyAlignment="1">
      <alignment horizontal="right" vertical="center" wrapText="1"/>
    </xf>
    <xf numFmtId="167" fontId="13" fillId="3" borderId="12" xfId="0" applyFont="1" applyFill="1" applyBorder="1" applyAlignment="1">
      <alignment horizontal="right" vertical="center" wrapText="1"/>
    </xf>
    <xf numFmtId="167" fontId="13" fillId="3" borderId="13" xfId="0" applyFont="1" applyFill="1" applyBorder="1" applyAlignment="1">
      <alignment horizontal="right" vertical="center" wrapText="1"/>
    </xf>
    <xf numFmtId="167" fontId="13" fillId="3" borderId="14" xfId="0" applyFont="1" applyFill="1" applyBorder="1" applyAlignment="1">
      <alignment horizontal="right" vertical="center" wrapText="1"/>
    </xf>
    <xf numFmtId="0" fontId="13" fillId="0" borderId="7" xfId="0" applyNumberFormat="1" applyFont="1" applyBorder="1" applyAlignment="1">
      <alignment horizontal="center" vertical="center"/>
    </xf>
    <xf numFmtId="167" fontId="34" fillId="0" borderId="8" xfId="0" applyFont="1" applyBorder="1" applyAlignment="1">
      <alignment horizontal="center" vertical="center"/>
    </xf>
    <xf numFmtId="167" fontId="34" fillId="0" borderId="6" xfId="0" applyFont="1" applyBorder="1" applyAlignment="1">
      <alignment horizontal="center" vertical="center" wrapText="1"/>
    </xf>
    <xf numFmtId="167" fontId="34" fillId="0" borderId="8" xfId="0" applyFont="1" applyBorder="1" applyAlignment="1">
      <alignment horizontal="center" vertical="center" wrapText="1"/>
    </xf>
    <xf numFmtId="167" fontId="13" fillId="3" borderId="1" xfId="0" applyFont="1" applyFill="1" applyBorder="1" applyAlignment="1">
      <alignment horizontal="center" vertical="center" wrapText="1"/>
    </xf>
    <xf numFmtId="167" fontId="18" fillId="0" borderId="9" xfId="0" applyFont="1" applyBorder="1" applyAlignment="1">
      <alignment horizontal="right" vertical="center"/>
    </xf>
    <xf numFmtId="167" fontId="18" fillId="0" borderId="10" xfId="0" applyFont="1" applyBorder="1" applyAlignment="1">
      <alignment horizontal="right" vertical="center"/>
    </xf>
    <xf numFmtId="167" fontId="18" fillId="0" borderId="11" xfId="0" applyFont="1" applyBorder="1" applyAlignment="1">
      <alignment horizontal="right" vertical="center"/>
    </xf>
    <xf numFmtId="167" fontId="18" fillId="0" borderId="4" xfId="0" applyFont="1" applyBorder="1" applyAlignment="1">
      <alignment horizontal="right" vertical="center"/>
    </xf>
    <xf numFmtId="167" fontId="18" fillId="0" borderId="0" xfId="0" applyFont="1" applyBorder="1" applyAlignment="1">
      <alignment horizontal="right" vertical="center"/>
    </xf>
    <xf numFmtId="167" fontId="18" fillId="0" borderId="5" xfId="0" applyFont="1" applyBorder="1" applyAlignment="1">
      <alignment horizontal="right" vertical="center"/>
    </xf>
    <xf numFmtId="167" fontId="18" fillId="0" borderId="12" xfId="0" applyFont="1" applyBorder="1" applyAlignment="1">
      <alignment horizontal="right" vertical="center"/>
    </xf>
    <xf numFmtId="167" fontId="18" fillId="0" borderId="13" xfId="0" applyFont="1" applyBorder="1" applyAlignment="1">
      <alignment horizontal="right" vertical="center"/>
    </xf>
    <xf numFmtId="167" fontId="18" fillId="0" borderId="14" xfId="0" applyFont="1" applyBorder="1" applyAlignment="1">
      <alignment horizontal="right" vertical="center"/>
    </xf>
    <xf numFmtId="167" fontId="13" fillId="3" borderId="4" xfId="0" applyFont="1" applyFill="1" applyBorder="1" applyAlignment="1">
      <alignment horizontal="right" vertical="center" wrapText="1"/>
    </xf>
    <xf numFmtId="167" fontId="13" fillId="3" borderId="0" xfId="0" applyFont="1" applyFill="1" applyBorder="1" applyAlignment="1">
      <alignment horizontal="right" vertical="center" wrapText="1"/>
    </xf>
    <xf numFmtId="167" fontId="13" fillId="3" borderId="5" xfId="0" applyFont="1" applyFill="1" applyBorder="1" applyAlignment="1">
      <alignment horizontal="right" vertical="center" wrapText="1"/>
    </xf>
    <xf numFmtId="167" fontId="13" fillId="3" borderId="7" xfId="0" applyNumberFormat="1" applyFont="1" applyFill="1" applyBorder="1" applyAlignment="1">
      <alignment horizontal="center" vertical="center" wrapText="1"/>
    </xf>
    <xf numFmtId="167" fontId="13" fillId="3" borderId="6" xfId="0" applyNumberFormat="1" applyFont="1" applyFill="1" applyBorder="1" applyAlignment="1">
      <alignment horizontal="center" vertical="center" wrapText="1"/>
    </xf>
    <xf numFmtId="167" fontId="13" fillId="3" borderId="8" xfId="0" applyNumberFormat="1" applyFont="1" applyFill="1" applyBorder="1" applyAlignment="1">
      <alignment horizontal="center" vertical="center" wrapText="1"/>
    </xf>
  </cellXfs>
  <cellStyles count="342">
    <cellStyle name="_Расчетная потребность на 01.01.08" xfId="146"/>
    <cellStyle name="_Расчетная потребность на 01.01.09" xfId="147"/>
    <cellStyle name="Normal 10" xfId="284"/>
    <cellStyle name="Normal 2 2 2" xfId="237"/>
    <cellStyle name="Normal 4" xfId="283"/>
    <cellStyle name="Normal_формы ПР утвержденные" xfId="148"/>
    <cellStyle name="Гиперссылка 10" xfId="1"/>
    <cellStyle name="Гиперссылка 10 2" xfId="327"/>
    <cellStyle name="Гиперссылка 2" xfId="2"/>
    <cellStyle name="Гиперссылка 2 2" xfId="3"/>
    <cellStyle name="Гиперссылка 2 3" xfId="300"/>
    <cellStyle name="Гиперссылка 3" xfId="203"/>
    <cellStyle name="Гиперссылка 4" xfId="222"/>
    <cellStyle name="Гиперссылка 6 2" xfId="4"/>
    <cellStyle name="КАНДАГАЧ тел3-33-96" xfId="149"/>
    <cellStyle name="Обычный" xfId="0" builtinId="0"/>
    <cellStyle name="Обычный 10" xfId="5"/>
    <cellStyle name="Обычный 10 10" xfId="282"/>
    <cellStyle name="Обычный 10 10 2 3 3 2" xfId="6"/>
    <cellStyle name="Обычный 10 10 2 3 3 2 2" xfId="329"/>
    <cellStyle name="Обычный 10 11 2 2 2 2 2 2 5" xfId="7"/>
    <cellStyle name="Обычный 10 11 2 2 2 2 2 2 5 4" xfId="244"/>
    <cellStyle name="Обычный 10 11 2 2 2 2 2 5" xfId="8"/>
    <cellStyle name="Обычный 10 11 2 3 6" xfId="236"/>
    <cellStyle name="Обычный 10 11 2 3 6 162 2 2" xfId="285"/>
    <cellStyle name="Обычный 10 14 2 2 2 2 3" xfId="9"/>
    <cellStyle name="Обычный 10 15 2 2 2 4" xfId="10"/>
    <cellStyle name="Обычный 10 15 3" xfId="11"/>
    <cellStyle name="Обычный 10 15 6" xfId="12"/>
    <cellStyle name="Обычный 10 2" xfId="13"/>
    <cellStyle name="Обычный 10 3" xfId="14"/>
    <cellStyle name="Обычный 10 3 2" xfId="337"/>
    <cellStyle name="Обычный 10 6 5 2 8" xfId="239"/>
    <cellStyle name="Обычный 10 7" xfId="232"/>
    <cellStyle name="Обычный 10 7 2 2" xfId="233"/>
    <cellStyle name="Обычный 10 7 2 2 2" xfId="235"/>
    <cellStyle name="Обычный 100" xfId="15"/>
    <cellStyle name="Обычный 106" xfId="298"/>
    <cellStyle name="Обычный 108" xfId="295"/>
    <cellStyle name="Обычный 109" xfId="297"/>
    <cellStyle name="Обычный 11" xfId="16"/>
    <cellStyle name="Обычный 11 2" xfId="150"/>
    <cellStyle name="Обычный 117" xfId="17"/>
    <cellStyle name="Обычный 119" xfId="18"/>
    <cellStyle name="Обычный 12" xfId="151"/>
    <cellStyle name="Обычный 12 5" xfId="19"/>
    <cellStyle name="Обычный 122" xfId="229"/>
    <cellStyle name="Обычный 13" xfId="20"/>
    <cellStyle name="Обычный 13 2" xfId="272"/>
    <cellStyle name="Обычный 13 4" xfId="273"/>
    <cellStyle name="Обычный 13 6" xfId="275"/>
    <cellStyle name="Обычный 14" xfId="152"/>
    <cellStyle name="Обычный 15" xfId="21"/>
    <cellStyle name="Обычный 15 2" xfId="153"/>
    <cellStyle name="Обычный 15 3" xfId="301"/>
    <cellStyle name="Обычный 16" xfId="22"/>
    <cellStyle name="Обычный 16 2" xfId="23"/>
    <cellStyle name="Обычный 16 3" xfId="302"/>
    <cellStyle name="Обычный 17" xfId="24"/>
    <cellStyle name="Обычный 17 10 6" xfId="242"/>
    <cellStyle name="Обычный 17 2" xfId="25"/>
    <cellStyle name="Обычный 17 3" xfId="303"/>
    <cellStyle name="Обычный 18" xfId="155"/>
    <cellStyle name="Обычный 19" xfId="156"/>
    <cellStyle name="Обычный 192" xfId="335"/>
    <cellStyle name="Обычный 2" xfId="26"/>
    <cellStyle name="Обычный 2 10" xfId="27"/>
    <cellStyle name="Обычный 2 10 2" xfId="293"/>
    <cellStyle name="Обычный 2 10 2 2" xfId="328"/>
    <cellStyle name="Обычный 2 101" xfId="28"/>
    <cellStyle name="Обычный 2 11" xfId="213"/>
    <cellStyle name="Обычный 2 12" xfId="304"/>
    <cellStyle name="Обычный 2 15" xfId="29"/>
    <cellStyle name="Обычный 2 16" xfId="30"/>
    <cellStyle name="Обычный 2 2" xfId="31"/>
    <cellStyle name="Обычный 2 2 2" xfId="172"/>
    <cellStyle name="Обычный 2 2 3" xfId="160"/>
    <cellStyle name="Обычный 2 2 3 15" xfId="32"/>
    <cellStyle name="Обычный 2 2 3 15 2" xfId="33"/>
    <cellStyle name="Обычный 2 2 3 15 2 2" xfId="333"/>
    <cellStyle name="Обычный 2 2 3 15 3" xfId="305"/>
    <cellStyle name="Обычный 2 2 4" xfId="154"/>
    <cellStyle name="Обычный 2 2 5" xfId="198"/>
    <cellStyle name="Обычный 2 2 6" xfId="205"/>
    <cellStyle name="Обычный 2 2 7" xfId="321"/>
    <cellStyle name="Обычный 2 3" xfId="34"/>
    <cellStyle name="Обычный 2 4" xfId="35"/>
    <cellStyle name="Обычный 2 47" xfId="269"/>
    <cellStyle name="Обычный 2 5" xfId="157"/>
    <cellStyle name="Обычный 2 5 2" xfId="207"/>
    <cellStyle name="Обычный 2 6" xfId="200"/>
    <cellStyle name="Обычный 2 6 2" xfId="208"/>
    <cellStyle name="Обычный 2 7" xfId="201"/>
    <cellStyle name="Обычный 2 7 2" xfId="209"/>
    <cellStyle name="Обычный 2 8" xfId="214"/>
    <cellStyle name="Обычный 2 9" xfId="218"/>
    <cellStyle name="Обычный 2_Капстр-во на 2011г. от 16.11.10г." xfId="36"/>
    <cellStyle name="Обычный 20" xfId="158"/>
    <cellStyle name="Обычный 204" xfId="334"/>
    <cellStyle name="Обычный 21" xfId="145"/>
    <cellStyle name="Обычный 22" xfId="190"/>
    <cellStyle name="Обычный 22 5" xfId="274"/>
    <cellStyle name="Обычный 22 7" xfId="276"/>
    <cellStyle name="Обычный 23" xfId="159"/>
    <cellStyle name="Обычный 24" xfId="37"/>
    <cellStyle name="Обычный 24 2" xfId="280"/>
    <cellStyle name="Обычный 24 5 2 2" xfId="38"/>
    <cellStyle name="Обычный 24 5 2 2 7" xfId="39"/>
    <cellStyle name="Обычный 24 5 2 2 7 3 5" xfId="287"/>
    <cellStyle name="Обычный 25" xfId="202"/>
    <cellStyle name="Обычный 26" xfId="161"/>
    <cellStyle name="Обычный 27" xfId="204"/>
    <cellStyle name="Обычный 27 2" xfId="234"/>
    <cellStyle name="Обычный 27 5 2 2" xfId="40"/>
    <cellStyle name="Обычный 28" xfId="199"/>
    <cellStyle name="Обычный 29" xfId="206"/>
    <cellStyle name="Обычный 3" xfId="41"/>
    <cellStyle name="Обычный 3 10" xfId="279"/>
    <cellStyle name="Обычный 3 11 2 2 2 2 3" xfId="42"/>
    <cellStyle name="Обычный 3 11 2 2 2 2 3 4" xfId="271"/>
    <cellStyle name="Обычный 3 11 2 2 3 2" xfId="43"/>
    <cellStyle name="Обычный 3 11 2 2 3 2 2" xfId="243"/>
    <cellStyle name="Обычный 3 11 2 2 3 2 3" xfId="44"/>
    <cellStyle name="Обычный 3 12" xfId="45"/>
    <cellStyle name="Обычный 3 12 4" xfId="46"/>
    <cellStyle name="Обычный 3 17" xfId="47"/>
    <cellStyle name="Обычный 3 17 2" xfId="307"/>
    <cellStyle name="Обычный 3 2" xfId="162"/>
    <cellStyle name="Обычный 3 2 2" xfId="210"/>
    <cellStyle name="Обычный 3 3" xfId="211"/>
    <cellStyle name="Обычный 3 3 15" xfId="48"/>
    <cellStyle name="Обычный 3 3 15 2" xfId="308"/>
    <cellStyle name="Обычный 3 4" xfId="163"/>
    <cellStyle name="Обычный 3 4 2" xfId="49"/>
    <cellStyle name="Обычный 3 4 3" xfId="212"/>
    <cellStyle name="Обычный 3 5" xfId="215"/>
    <cellStyle name="Обычный 3 6" xfId="306"/>
    <cellStyle name="Обычный 3 8" xfId="50"/>
    <cellStyle name="Обычный 3_22.1 раздел" xfId="164"/>
    <cellStyle name="Обычный 30" xfId="219"/>
    <cellStyle name="Обычный 31" xfId="51"/>
    <cellStyle name="Обычный 32" xfId="165"/>
    <cellStyle name="Обычный 33" xfId="166"/>
    <cellStyle name="Обычный 34" xfId="167"/>
    <cellStyle name="Обычный 35" xfId="220"/>
    <cellStyle name="Обычный 35 2" xfId="240"/>
    <cellStyle name="Обычный 35 2 2" xfId="241"/>
    <cellStyle name="Обычный 36" xfId="221"/>
    <cellStyle name="Обычный 37" xfId="223"/>
    <cellStyle name="Обычный 38" xfId="224"/>
    <cellStyle name="Обычный 39" xfId="225"/>
    <cellStyle name="Обычный 4" xfId="52"/>
    <cellStyle name="Обычный 4 2" xfId="53"/>
    <cellStyle name="Обычный 4 2 35" xfId="54"/>
    <cellStyle name="Обычный 4 2 35 2" xfId="55"/>
    <cellStyle name="Обычный 4 2 35 3" xfId="310"/>
    <cellStyle name="Обычный 4 3" xfId="56"/>
    <cellStyle name="Обычный 4 35" xfId="57"/>
    <cellStyle name="Обычный 4 35 2" xfId="58"/>
    <cellStyle name="Обычный 4 35 3" xfId="311"/>
    <cellStyle name="Обычный 4 4" xfId="168"/>
    <cellStyle name="Обычный 4 5" xfId="169"/>
    <cellStyle name="Обычный 4 6" xfId="216"/>
    <cellStyle name="Обычный 4 7" xfId="309"/>
    <cellStyle name="Обычный 4_22.1 раздел" xfId="170"/>
    <cellStyle name="Обычный 40" xfId="226"/>
    <cellStyle name="Обычный 41" xfId="227"/>
    <cellStyle name="Обычный 42" xfId="217"/>
    <cellStyle name="Обычный 43" xfId="299"/>
    <cellStyle name="Обычный 44" xfId="319"/>
    <cellStyle name="Обычный 45" xfId="247"/>
    <cellStyle name="Обычный 46" xfId="246"/>
    <cellStyle name="Обычный 47" xfId="288"/>
    <cellStyle name="Обычный 48" xfId="249"/>
    <cellStyle name="Обычный 49" xfId="325"/>
    <cellStyle name="Обычный 5" xfId="59"/>
    <cellStyle name="Обычный 5 2" xfId="60"/>
    <cellStyle name="Обычный 5 2 2" xfId="290"/>
    <cellStyle name="Обычный 5 3" xfId="171"/>
    <cellStyle name="Обычный 5 4" xfId="312"/>
    <cellStyle name="Обычный 50" xfId="251"/>
    <cellStyle name="Обычный 51" xfId="252"/>
    <cellStyle name="Обычный 52" xfId="253"/>
    <cellStyle name="Обычный 53" xfId="255"/>
    <cellStyle name="Обычный 54" xfId="286"/>
    <cellStyle name="Обычный 55" xfId="256"/>
    <cellStyle name="Обычный 56" xfId="254"/>
    <cellStyle name="Обычный 57" xfId="322"/>
    <cellStyle name="Обычный 58" xfId="257"/>
    <cellStyle name="Обычный 59" xfId="258"/>
    <cellStyle name="Обычный 6" xfId="61"/>
    <cellStyle name="Обычный 6 2" xfId="62"/>
    <cellStyle name="Обычный 6 2 2" xfId="292"/>
    <cellStyle name="Обычный 6 3" xfId="278"/>
    <cellStyle name="Обычный 6 4" xfId="313"/>
    <cellStyle name="Обычный 60" xfId="259"/>
    <cellStyle name="Обычный 61" xfId="260"/>
    <cellStyle name="Обычный 62" xfId="261"/>
    <cellStyle name="Обычный 63" xfId="262"/>
    <cellStyle name="Обычный 64" xfId="263"/>
    <cellStyle name="Обычный 65" xfId="264"/>
    <cellStyle name="Обычный 66" xfId="265"/>
    <cellStyle name="Обычный 67" xfId="266"/>
    <cellStyle name="Обычный 68" xfId="267"/>
    <cellStyle name="Обычный 69" xfId="268"/>
    <cellStyle name="Обычный 7" xfId="63"/>
    <cellStyle name="Обычный 7 10" xfId="64"/>
    <cellStyle name="Обычный 7 11" xfId="65"/>
    <cellStyle name="Обычный 7 12" xfId="66"/>
    <cellStyle name="Обычный 7 13" xfId="67"/>
    <cellStyle name="Обычный 7 14" xfId="68"/>
    <cellStyle name="Обычный 7 15" xfId="69"/>
    <cellStyle name="Обычный 7 16" xfId="70"/>
    <cellStyle name="Обычный 7 17" xfId="71"/>
    <cellStyle name="Обычный 7 18" xfId="72"/>
    <cellStyle name="Обычный 7 19" xfId="73"/>
    <cellStyle name="Обычный 7 2" xfId="74"/>
    <cellStyle name="Обычный 7 20" xfId="75"/>
    <cellStyle name="Обычный 7 21" xfId="76"/>
    <cellStyle name="Обычный 7 22" xfId="77"/>
    <cellStyle name="Обычный 7 23" xfId="78"/>
    <cellStyle name="Обычный 7 24" xfId="79"/>
    <cellStyle name="Обычный 7 25" xfId="80"/>
    <cellStyle name="Обычный 7 26" xfId="81"/>
    <cellStyle name="Обычный 7 27" xfId="82"/>
    <cellStyle name="Обычный 7 28" xfId="83"/>
    <cellStyle name="Обычный 7 29" xfId="84"/>
    <cellStyle name="Обычный 7 3" xfId="85"/>
    <cellStyle name="Обычный 7 30" xfId="86"/>
    <cellStyle name="Обычный 7 31" xfId="87"/>
    <cellStyle name="Обычный 7 32" xfId="88"/>
    <cellStyle name="Обычный 7 33" xfId="89"/>
    <cellStyle name="Обычный 7 34" xfId="90"/>
    <cellStyle name="Обычный 7 35" xfId="91"/>
    <cellStyle name="Обычный 7 36" xfId="92"/>
    <cellStyle name="Обычный 7 37" xfId="93"/>
    <cellStyle name="Обычный 7 38" xfId="94"/>
    <cellStyle name="Обычный 7 39" xfId="95"/>
    <cellStyle name="Обычный 7 4" xfId="96"/>
    <cellStyle name="Обычный 7 4 2 2 2" xfId="97"/>
    <cellStyle name="Обычный 7 40" xfId="98"/>
    <cellStyle name="Обычный 7 41" xfId="99"/>
    <cellStyle name="Обычный 7 42" xfId="100"/>
    <cellStyle name="Обычный 7 43" xfId="101"/>
    <cellStyle name="Обычный 7 44" xfId="102"/>
    <cellStyle name="Обычный 7 45" xfId="103"/>
    <cellStyle name="Обычный 7 46" xfId="104"/>
    <cellStyle name="Обычный 7 47" xfId="105"/>
    <cellStyle name="Обычный 7 48" xfId="106"/>
    <cellStyle name="Обычный 7 49" xfId="107"/>
    <cellStyle name="Обычный 7 5" xfId="108"/>
    <cellStyle name="Обычный 7 50" xfId="109"/>
    <cellStyle name="Обычный 7 51" xfId="110"/>
    <cellStyle name="Обычный 7 52" xfId="173"/>
    <cellStyle name="Обычный 7 53" xfId="314"/>
    <cellStyle name="Обычный 7 6" xfId="111"/>
    <cellStyle name="Обычный 7 6 2" xfId="174"/>
    <cellStyle name="Обычный 7 7" xfId="112"/>
    <cellStyle name="Обычный 7 7 2" xfId="175"/>
    <cellStyle name="Обычный 7 8" xfId="113"/>
    <cellStyle name="Обычный 7 9" xfId="114"/>
    <cellStyle name="Обычный 7_Проект плана АО ММГ 2013 год по капремонту" xfId="115"/>
    <cellStyle name="Обычный 70" xfId="326"/>
    <cellStyle name="Обычный 71" xfId="323"/>
    <cellStyle name="Обычный 72" xfId="324"/>
    <cellStyle name="Обычный 73" xfId="270"/>
    <cellStyle name="Обычный 74" xfId="330"/>
    <cellStyle name="Обычный 75" xfId="332"/>
    <cellStyle name="Обычный 76" xfId="331"/>
    <cellStyle name="Обычный 77" xfId="340"/>
    <cellStyle name="Обычный 8" xfId="176"/>
    <cellStyle name="Обычный 8 2" xfId="281"/>
    <cellStyle name="Обычный 8 3" xfId="116"/>
    <cellStyle name="Обычный 8 6" xfId="245"/>
    <cellStyle name="Обычный 8 7" xfId="248"/>
    <cellStyle name="Обычный 8 8" xfId="250"/>
    <cellStyle name="Обычный 9" xfId="177"/>
    <cellStyle name="Обычный 9 10" xfId="277"/>
    <cellStyle name="Обычный 9 8" xfId="178"/>
    <cellStyle name="Обычный 9 9" xfId="179"/>
    <cellStyle name="Обычный 95" xfId="296"/>
    <cellStyle name="Обычный_Лист1 12" xfId="338"/>
    <cellStyle name="Обычный_НОМЕНКЛАТУРА" xfId="117"/>
    <cellStyle name="Процентный 2" xfId="180"/>
    <cellStyle name="Стиль 1" xfId="118"/>
    <cellStyle name="Стиль 1 10" xfId="289"/>
    <cellStyle name="Стиль 1 2" xfId="119"/>
    <cellStyle name="Стиль 1 2 15" xfId="120"/>
    <cellStyle name="Стиль 1 2 15 2" xfId="121"/>
    <cellStyle name="Стиль 1 2 15 2 2" xfId="294"/>
    <cellStyle name="Стиль 1 2 15 3" xfId="317"/>
    <cellStyle name="Стиль 1 2 2" xfId="316"/>
    <cellStyle name="Стиль 1 2 3" xfId="122"/>
    <cellStyle name="Стиль 1 3" xfId="123"/>
    <cellStyle name="Стиль 1 36" xfId="124"/>
    <cellStyle name="Стиль 1 36 2" xfId="318"/>
    <cellStyle name="Стиль 1 4" xfId="181"/>
    <cellStyle name="Стиль 1 5" xfId="315"/>
    <cellStyle name="Финансовый" xfId="339" builtinId="3"/>
    <cellStyle name="Финансовый 10" xfId="182"/>
    <cellStyle name="Финансовый 10 2" xfId="125"/>
    <cellStyle name="Финансовый 10 3" xfId="126"/>
    <cellStyle name="Финансовый 10 4" xfId="127"/>
    <cellStyle name="Финансовый 10 5" xfId="128"/>
    <cellStyle name="Финансовый 10 6" xfId="129"/>
    <cellStyle name="Финансовый 10 7" xfId="130"/>
    <cellStyle name="Финансовый 10 8" xfId="131"/>
    <cellStyle name="Финансовый 10 9" xfId="132"/>
    <cellStyle name="Финансовый 100" xfId="133"/>
    <cellStyle name="Финансовый 100 2" xfId="336"/>
    <cellStyle name="Финансовый 11" xfId="183"/>
    <cellStyle name="Финансовый 11 2" xfId="184"/>
    <cellStyle name="Финансовый 11 3" xfId="185"/>
    <cellStyle name="Финансовый 11 4" xfId="186"/>
    <cellStyle name="Финансовый 11 5" xfId="187"/>
    <cellStyle name="Финансовый 11 6" xfId="188"/>
    <cellStyle name="Финансовый 11 7" xfId="189"/>
    <cellStyle name="Финансовый 12" xfId="341"/>
    <cellStyle name="Финансовый 14 2" xfId="231"/>
    <cellStyle name="Финансовый 17 3 6" xfId="238"/>
    <cellStyle name="Финансовый 2" xfId="134"/>
    <cellStyle name="Финансовый 2 2" xfId="135"/>
    <cellStyle name="Финансовый 2 36" xfId="136"/>
    <cellStyle name="Финансовый 2 36 2" xfId="137"/>
    <cellStyle name="Финансовый 3" xfId="138"/>
    <cellStyle name="Финансовый 3 2" xfId="191"/>
    <cellStyle name="Финансовый 30" xfId="139"/>
    <cellStyle name="Финансовый 4" xfId="140"/>
    <cellStyle name="Финансовый 4 2" xfId="141"/>
    <cellStyle name="Финансовый 4 3" xfId="192"/>
    <cellStyle name="Финансовый 5" xfId="193"/>
    <cellStyle name="Финансовый 58" xfId="142"/>
    <cellStyle name="Финансовый 6" xfId="194"/>
    <cellStyle name="Финансовый 6 15" xfId="143"/>
    <cellStyle name="Финансовый 6 15 2" xfId="230"/>
    <cellStyle name="Финансовый 7" xfId="195"/>
    <cellStyle name="Финансовый 8" xfId="196"/>
    <cellStyle name="Финансовый 9" xfId="197"/>
    <cellStyle name="常规 2" xfId="144"/>
    <cellStyle name="常规 2 2" xfId="291"/>
    <cellStyle name="常规 2 3" xfId="320"/>
    <cellStyle name="常规_Sheet1" xfId="228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/>
    <pageSetUpPr fitToPage="1"/>
  </sheetPr>
  <dimension ref="A1:HZ73"/>
  <sheetViews>
    <sheetView tabSelected="1" view="pageBreakPreview" topLeftCell="K61" zoomScale="77" zoomScaleNormal="70" zoomScaleSheetLayoutView="77" workbookViewId="0">
      <selection activeCell="AF63" sqref="AF63"/>
    </sheetView>
  </sheetViews>
  <sheetFormatPr defaultRowHeight="12.75" outlineLevelRow="1" outlineLevelCol="1"/>
  <cols>
    <col min="1" max="1" width="4.7109375" style="7" customWidth="1"/>
    <col min="2" max="2" width="23.7109375" style="7" customWidth="1"/>
    <col min="3" max="3" width="19" style="7" customWidth="1"/>
    <col min="4" max="4" width="29.140625" style="5" customWidth="1"/>
    <col min="5" max="5" width="32.42578125" style="13" customWidth="1"/>
    <col min="6" max="6" width="44.5703125" style="13" customWidth="1"/>
    <col min="7" max="7" width="48.5703125" style="13" customWidth="1"/>
    <col min="8" max="8" width="35" style="7" bestFit="1" customWidth="1"/>
    <col min="9" max="9" width="18.5703125" style="7" bestFit="1" customWidth="1" outlineLevel="1"/>
    <col min="10" max="10" width="23.140625" style="5" customWidth="1"/>
    <col min="11" max="11" width="13.28515625" style="5" customWidth="1"/>
    <col min="12" max="12" width="27.42578125" style="5" customWidth="1"/>
    <col min="13" max="13" width="34.140625" style="1" customWidth="1"/>
    <col min="14" max="14" width="11.7109375" style="5" bestFit="1" customWidth="1"/>
    <col min="15" max="15" width="19" style="2" customWidth="1"/>
    <col min="16" max="16" width="17.85546875" style="2" customWidth="1"/>
    <col min="17" max="17" width="20" style="2" customWidth="1"/>
    <col min="18" max="18" width="21.140625" style="16" customWidth="1" outlineLevel="1"/>
    <col min="19" max="19" width="20" style="6" customWidth="1" outlineLevel="1" collapsed="1"/>
    <col min="20" max="20" width="20" style="7" hidden="1" customWidth="1"/>
    <col min="21" max="21" width="22.42578125" style="7" customWidth="1"/>
    <col min="22" max="22" width="14.28515625" style="7" customWidth="1"/>
    <col min="23" max="16384" width="9.140625" style="7"/>
  </cols>
  <sheetData>
    <row r="1" spans="1:20" ht="14.25">
      <c r="O1" s="8"/>
      <c r="P1" s="8"/>
      <c r="R1" s="14"/>
      <c r="S1" s="50" t="s">
        <v>152</v>
      </c>
    </row>
    <row r="2" spans="1:20" ht="14.25">
      <c r="O2" s="8"/>
      <c r="P2" s="8"/>
      <c r="R2" s="14"/>
      <c r="S2" s="50" t="s">
        <v>16</v>
      </c>
    </row>
    <row r="3" spans="1:20" ht="14.25">
      <c r="O3" s="8"/>
      <c r="P3" s="8"/>
      <c r="R3" s="14"/>
      <c r="S3" s="50" t="s">
        <v>17</v>
      </c>
    </row>
    <row r="4" spans="1:20" ht="14.25">
      <c r="O4" s="8"/>
      <c r="P4" s="8"/>
      <c r="R4" s="14"/>
      <c r="S4" s="50" t="s">
        <v>9</v>
      </c>
    </row>
    <row r="5" spans="1:20" ht="14.25">
      <c r="O5" s="8"/>
      <c r="P5" s="8"/>
      <c r="R5" s="14"/>
      <c r="S5" s="92" t="s">
        <v>41</v>
      </c>
    </row>
    <row r="6" spans="1:20" ht="15.75">
      <c r="A6" s="166" t="s">
        <v>79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  <c r="Q6" s="166"/>
      <c r="R6" s="168"/>
      <c r="S6" s="166"/>
    </row>
    <row r="7" spans="1:20" ht="11.25" customHeight="1">
      <c r="O7" s="8"/>
      <c r="P7" s="8"/>
      <c r="R7" s="14"/>
      <c r="S7" s="10"/>
    </row>
    <row r="8" spans="1:20" ht="6" customHeight="1">
      <c r="O8" s="8"/>
      <c r="P8" s="8"/>
      <c r="R8" s="7"/>
      <c r="S8" s="49"/>
    </row>
    <row r="9" spans="1:20" ht="9.75" customHeight="1">
      <c r="O9" s="8"/>
      <c r="P9" s="8"/>
      <c r="R9" s="15"/>
      <c r="S9" s="9"/>
    </row>
    <row r="10" spans="1:20" s="11" customFormat="1" ht="75" customHeight="1">
      <c r="A10" s="17" t="s">
        <v>0</v>
      </c>
      <c r="B10" s="18" t="s">
        <v>10</v>
      </c>
      <c r="C10" s="18" t="s">
        <v>108</v>
      </c>
      <c r="D10" s="18" t="s">
        <v>109</v>
      </c>
      <c r="E10" s="18" t="s">
        <v>110</v>
      </c>
      <c r="F10" s="18" t="s">
        <v>111</v>
      </c>
      <c r="G10" s="18" t="s">
        <v>112</v>
      </c>
      <c r="H10" s="18" t="s">
        <v>1</v>
      </c>
      <c r="I10" s="18" t="s">
        <v>13</v>
      </c>
      <c r="J10" s="18" t="s">
        <v>2</v>
      </c>
      <c r="K10" s="18" t="s">
        <v>53</v>
      </c>
      <c r="L10" s="18" t="s">
        <v>3</v>
      </c>
      <c r="M10" s="19" t="s">
        <v>14</v>
      </c>
      <c r="N10" s="18" t="s">
        <v>4</v>
      </c>
      <c r="O10" s="20" t="s">
        <v>5</v>
      </c>
      <c r="P10" s="20" t="s">
        <v>6</v>
      </c>
      <c r="Q10" s="20" t="s">
        <v>7</v>
      </c>
      <c r="R10" s="19" t="s">
        <v>11</v>
      </c>
      <c r="S10" s="18" t="s">
        <v>12</v>
      </c>
      <c r="T10" s="18" t="s">
        <v>12</v>
      </c>
    </row>
    <row r="11" spans="1:20" s="12" customFormat="1" ht="13.5" customHeight="1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9" t="s">
        <v>113</v>
      </c>
      <c r="N11" s="18">
        <v>14</v>
      </c>
      <c r="O11" s="21">
        <v>15</v>
      </c>
      <c r="P11" s="51">
        <v>16</v>
      </c>
      <c r="Q11" s="21">
        <v>17</v>
      </c>
      <c r="R11" s="18">
        <v>18</v>
      </c>
      <c r="S11" s="18">
        <v>19</v>
      </c>
      <c r="T11" s="18">
        <v>20</v>
      </c>
    </row>
    <row r="12" spans="1:20" ht="12.75" customHeight="1">
      <c r="A12" s="22" t="s">
        <v>8</v>
      </c>
      <c r="B12" s="23"/>
      <c r="C12" s="23"/>
      <c r="D12" s="24"/>
      <c r="E12" s="25"/>
      <c r="F12" s="25"/>
      <c r="G12" s="25"/>
      <c r="H12" s="24"/>
      <c r="I12" s="24"/>
      <c r="J12" s="24"/>
      <c r="K12" s="24"/>
      <c r="L12" s="24"/>
      <c r="M12" s="26"/>
      <c r="N12" s="24"/>
      <c r="O12" s="27"/>
      <c r="P12" s="27"/>
      <c r="Q12" s="27"/>
      <c r="R12" s="28"/>
      <c r="S12" s="29"/>
      <c r="T12" s="29"/>
    </row>
    <row r="13" spans="1:20" s="3" customFormat="1" ht="17.25" customHeight="1" outlineLevel="1">
      <c r="A13" s="132" t="s">
        <v>57</v>
      </c>
      <c r="B13" s="133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70"/>
      <c r="R13" s="102"/>
      <c r="S13" s="103"/>
      <c r="T13" s="103"/>
    </row>
    <row r="14" spans="1:20" s="3" customFormat="1" ht="82.5" customHeight="1" outlineLevel="1">
      <c r="A14" s="58" t="s">
        <v>94</v>
      </c>
      <c r="B14" s="31" t="s">
        <v>9</v>
      </c>
      <c r="C14" s="31" t="s">
        <v>58</v>
      </c>
      <c r="D14" s="101" t="s">
        <v>60</v>
      </c>
      <c r="E14" s="101" t="s">
        <v>62</v>
      </c>
      <c r="F14" s="101" t="s">
        <v>64</v>
      </c>
      <c r="G14" s="30" t="s">
        <v>116</v>
      </c>
      <c r="H14" s="30" t="s">
        <v>39</v>
      </c>
      <c r="I14" s="55" t="s">
        <v>30</v>
      </c>
      <c r="J14" s="101" t="s">
        <v>66</v>
      </c>
      <c r="K14" s="101" t="s">
        <v>68</v>
      </c>
      <c r="L14" s="68" t="s">
        <v>69</v>
      </c>
      <c r="M14" s="96" t="s">
        <v>70</v>
      </c>
      <c r="N14" s="99" t="s">
        <v>71</v>
      </c>
      <c r="O14" s="100">
        <v>72</v>
      </c>
      <c r="P14" s="100">
        <v>2000</v>
      </c>
      <c r="Q14" s="119">
        <v>144000</v>
      </c>
      <c r="R14" s="57">
        <v>2023</v>
      </c>
      <c r="S14" s="91"/>
      <c r="T14" s="91"/>
    </row>
    <row r="15" spans="1:20" s="3" customFormat="1" ht="51" outlineLevel="1">
      <c r="A15" s="58" t="s">
        <v>95</v>
      </c>
      <c r="B15" s="31" t="s">
        <v>9</v>
      </c>
      <c r="C15" s="31" t="s">
        <v>58</v>
      </c>
      <c r="D15" s="101" t="s">
        <v>60</v>
      </c>
      <c r="E15" s="101" t="s">
        <v>62</v>
      </c>
      <c r="F15" s="101" t="s">
        <v>64</v>
      </c>
      <c r="G15" s="30" t="s">
        <v>117</v>
      </c>
      <c r="H15" s="30" t="s">
        <v>39</v>
      </c>
      <c r="I15" s="55" t="s">
        <v>30</v>
      </c>
      <c r="J15" s="101" t="s">
        <v>67</v>
      </c>
      <c r="K15" s="101" t="s">
        <v>68</v>
      </c>
      <c r="L15" s="68" t="s">
        <v>69</v>
      </c>
      <c r="M15" s="96" t="s">
        <v>70</v>
      </c>
      <c r="N15" s="99" t="s">
        <v>71</v>
      </c>
      <c r="O15" s="100">
        <v>78</v>
      </c>
      <c r="P15" s="100">
        <v>2000</v>
      </c>
      <c r="Q15" s="119">
        <v>156000</v>
      </c>
      <c r="R15" s="57">
        <v>2023</v>
      </c>
      <c r="S15" s="91"/>
      <c r="T15" s="91"/>
    </row>
    <row r="16" spans="1:20" s="3" customFormat="1" ht="51" outlineLevel="1">
      <c r="A16" s="58" t="s">
        <v>96</v>
      </c>
      <c r="B16" s="31" t="s">
        <v>9</v>
      </c>
      <c r="C16" s="31" t="s">
        <v>59</v>
      </c>
      <c r="D16" s="101" t="s">
        <v>61</v>
      </c>
      <c r="E16" s="101" t="s">
        <v>63</v>
      </c>
      <c r="F16" s="101" t="s">
        <v>65</v>
      </c>
      <c r="G16" s="30" t="s">
        <v>116</v>
      </c>
      <c r="H16" s="30" t="s">
        <v>39</v>
      </c>
      <c r="I16" s="55" t="s">
        <v>30</v>
      </c>
      <c r="J16" s="101" t="s">
        <v>66</v>
      </c>
      <c r="K16" s="101" t="s">
        <v>68</v>
      </c>
      <c r="L16" s="68" t="s">
        <v>69</v>
      </c>
      <c r="M16" s="96" t="s">
        <v>70</v>
      </c>
      <c r="N16" s="99" t="s">
        <v>71</v>
      </c>
      <c r="O16" s="100">
        <v>6</v>
      </c>
      <c r="P16" s="100">
        <v>4500</v>
      </c>
      <c r="Q16" s="119">
        <v>27000</v>
      </c>
      <c r="R16" s="57">
        <v>2023</v>
      </c>
      <c r="S16" s="91"/>
      <c r="T16" s="91"/>
    </row>
    <row r="17" spans="1:20" s="3" customFormat="1" ht="15" customHeight="1" outlineLevel="1">
      <c r="A17" s="132" t="s">
        <v>23</v>
      </c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R17" s="102"/>
      <c r="S17" s="103"/>
      <c r="T17" s="103"/>
    </row>
    <row r="18" spans="1:20" s="3" customFormat="1" ht="69" customHeight="1" outlineLevel="1">
      <c r="A18" s="58" t="s">
        <v>97</v>
      </c>
      <c r="B18" s="31" t="s">
        <v>9</v>
      </c>
      <c r="C18" s="31" t="s">
        <v>51</v>
      </c>
      <c r="D18" s="110" t="s">
        <v>81</v>
      </c>
      <c r="E18" s="110" t="s">
        <v>82</v>
      </c>
      <c r="F18" s="110" t="s">
        <v>82</v>
      </c>
      <c r="G18" s="110" t="s">
        <v>115</v>
      </c>
      <c r="H18" s="30" t="s">
        <v>40</v>
      </c>
      <c r="I18" s="55" t="s">
        <v>30</v>
      </c>
      <c r="J18" s="110" t="s">
        <v>27</v>
      </c>
      <c r="K18" s="110" t="s">
        <v>68</v>
      </c>
      <c r="L18" s="105" t="s">
        <v>83</v>
      </c>
      <c r="M18" s="106" t="s">
        <v>84</v>
      </c>
      <c r="N18" s="85" t="s">
        <v>22</v>
      </c>
      <c r="O18" s="54">
        <v>153033000</v>
      </c>
      <c r="P18" s="57">
        <v>12.7</v>
      </c>
      <c r="Q18" s="71">
        <v>1943519100</v>
      </c>
      <c r="R18" s="72" t="s">
        <v>85</v>
      </c>
      <c r="S18" s="95" t="s">
        <v>86</v>
      </c>
      <c r="T18" s="95"/>
    </row>
    <row r="19" spans="1:20" s="3" customFormat="1" ht="78.75" customHeight="1" outlineLevel="1">
      <c r="A19" s="58" t="s">
        <v>98</v>
      </c>
      <c r="B19" s="30" t="s">
        <v>9</v>
      </c>
      <c r="C19" s="30" t="s">
        <v>51</v>
      </c>
      <c r="D19" s="68" t="s">
        <v>44</v>
      </c>
      <c r="E19" s="68" t="s">
        <v>44</v>
      </c>
      <c r="F19" s="68" t="s">
        <v>45</v>
      </c>
      <c r="G19" s="68" t="s">
        <v>135</v>
      </c>
      <c r="H19" s="56" t="s">
        <v>40</v>
      </c>
      <c r="I19" s="31" t="s">
        <v>30</v>
      </c>
      <c r="J19" s="31" t="s">
        <v>31</v>
      </c>
      <c r="K19" s="110" t="s">
        <v>68</v>
      </c>
      <c r="L19" s="68" t="s">
        <v>54</v>
      </c>
      <c r="M19" s="72" t="s">
        <v>21</v>
      </c>
      <c r="N19" s="68" t="s">
        <v>22</v>
      </c>
      <c r="O19" s="71">
        <v>8337454</v>
      </c>
      <c r="P19" s="71">
        <v>36.74260000000001</v>
      </c>
      <c r="Q19" s="71">
        <v>0</v>
      </c>
      <c r="R19" s="72" t="s">
        <v>85</v>
      </c>
      <c r="S19" s="95"/>
      <c r="T19" s="95"/>
    </row>
    <row r="20" spans="1:20" s="3" customFormat="1" ht="51" outlineLevel="1">
      <c r="A20" s="58" t="s">
        <v>153</v>
      </c>
      <c r="B20" s="31" t="s">
        <v>9</v>
      </c>
      <c r="C20" s="31" t="s">
        <v>51</v>
      </c>
      <c r="D20" s="111" t="s">
        <v>81</v>
      </c>
      <c r="E20" s="111" t="s">
        <v>82</v>
      </c>
      <c r="F20" s="111" t="s">
        <v>82</v>
      </c>
      <c r="G20" s="111" t="s">
        <v>115</v>
      </c>
      <c r="H20" s="30" t="s">
        <v>40</v>
      </c>
      <c r="I20" s="55" t="s">
        <v>30</v>
      </c>
      <c r="J20" s="111" t="s">
        <v>87</v>
      </c>
      <c r="K20" s="111" t="s">
        <v>68</v>
      </c>
      <c r="L20" s="105" t="s">
        <v>54</v>
      </c>
      <c r="M20" s="177" t="s">
        <v>89</v>
      </c>
      <c r="N20" s="180" t="s">
        <v>22</v>
      </c>
      <c r="O20" s="54">
        <v>8424314</v>
      </c>
      <c r="P20" s="126">
        <v>31.250453871060479</v>
      </c>
      <c r="Q20" s="71">
        <v>263263636.052329</v>
      </c>
      <c r="R20" s="160">
        <v>2023</v>
      </c>
      <c r="S20" s="148" t="s">
        <v>86</v>
      </c>
      <c r="T20" s="148"/>
    </row>
    <row r="21" spans="1:20" s="3" customFormat="1" ht="18.75" customHeight="1" outlineLevel="1">
      <c r="A21" s="183" t="s">
        <v>90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5"/>
      <c r="L21" s="105" t="s">
        <v>88</v>
      </c>
      <c r="M21" s="178"/>
      <c r="N21" s="181"/>
      <c r="O21" s="54">
        <v>4224314</v>
      </c>
      <c r="P21" s="57">
        <v>24.609353389054178</v>
      </c>
      <c r="Q21" s="71">
        <v>103957636.052329</v>
      </c>
      <c r="R21" s="161"/>
      <c r="S21" s="149"/>
      <c r="T21" s="149"/>
    </row>
    <row r="22" spans="1:20" s="3" customFormat="1" outlineLevel="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188"/>
      <c r="L22" s="105" t="s">
        <v>83</v>
      </c>
      <c r="M22" s="179"/>
      <c r="N22" s="182"/>
      <c r="O22" s="54">
        <v>4200000</v>
      </c>
      <c r="P22" s="57">
        <v>37.93</v>
      </c>
      <c r="Q22" s="71">
        <v>159306000</v>
      </c>
      <c r="R22" s="162"/>
      <c r="S22" s="150"/>
      <c r="T22" s="150"/>
    </row>
    <row r="23" spans="1:20" s="3" customFormat="1" ht="51" outlineLevel="1">
      <c r="A23" s="125" t="s">
        <v>99</v>
      </c>
      <c r="B23" s="30" t="s">
        <v>9</v>
      </c>
      <c r="C23" s="30" t="s">
        <v>51</v>
      </c>
      <c r="D23" s="120" t="s">
        <v>37</v>
      </c>
      <c r="E23" s="120" t="s">
        <v>38</v>
      </c>
      <c r="F23" s="69" t="s">
        <v>38</v>
      </c>
      <c r="G23" s="69" t="s">
        <v>136</v>
      </c>
      <c r="H23" s="56" t="s">
        <v>40</v>
      </c>
      <c r="I23" s="31" t="s">
        <v>30</v>
      </c>
      <c r="J23" s="68" t="s">
        <v>27</v>
      </c>
      <c r="K23" s="111" t="s">
        <v>68</v>
      </c>
      <c r="L23" s="68" t="s">
        <v>54</v>
      </c>
      <c r="M23" s="72" t="s">
        <v>29</v>
      </c>
      <c r="N23" s="68" t="s">
        <v>22</v>
      </c>
      <c r="O23" s="93">
        <v>318390322.73512501</v>
      </c>
      <c r="P23" s="121">
        <v>15.43</v>
      </c>
      <c r="Q23" s="71">
        <v>0</v>
      </c>
      <c r="R23" s="72">
        <v>2023</v>
      </c>
      <c r="S23" s="95"/>
      <c r="T23" s="95"/>
    </row>
    <row r="24" spans="1:20" s="3" customFormat="1" ht="51" outlineLevel="1">
      <c r="A24" s="58" t="s">
        <v>141</v>
      </c>
      <c r="B24" s="31" t="s">
        <v>9</v>
      </c>
      <c r="C24" s="31" t="s">
        <v>51</v>
      </c>
      <c r="D24" s="111" t="s">
        <v>81</v>
      </c>
      <c r="E24" s="111" t="s">
        <v>82</v>
      </c>
      <c r="F24" s="111" t="s">
        <v>82</v>
      </c>
      <c r="G24" s="111" t="s">
        <v>115</v>
      </c>
      <c r="H24" s="30" t="s">
        <v>40</v>
      </c>
      <c r="I24" s="55" t="s">
        <v>30</v>
      </c>
      <c r="J24" s="111" t="s">
        <v>87</v>
      </c>
      <c r="K24" s="111" t="s">
        <v>68</v>
      </c>
      <c r="L24" s="105" t="s">
        <v>88</v>
      </c>
      <c r="M24" s="177" t="s">
        <v>89</v>
      </c>
      <c r="N24" s="180" t="s">
        <v>22</v>
      </c>
      <c r="O24" s="112">
        <f>O25+O26</f>
        <v>144696787</v>
      </c>
      <c r="P24" s="126">
        <f t="shared" ref="P24" si="0">Q24/O24</f>
        <v>16.063810891115363</v>
      </c>
      <c r="Q24" s="112">
        <f>Q25+Q26</f>
        <v>2324381822.9200001</v>
      </c>
      <c r="R24" s="154">
        <v>2023</v>
      </c>
      <c r="S24" s="151" t="s">
        <v>93</v>
      </c>
      <c r="T24" s="151"/>
    </row>
    <row r="25" spans="1:20" s="3" customFormat="1" outlineLevel="1">
      <c r="A25" s="183" t="s">
        <v>90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05" t="s">
        <v>91</v>
      </c>
      <c r="M25" s="178"/>
      <c r="N25" s="181"/>
      <c r="O25" s="112">
        <v>120625816</v>
      </c>
      <c r="P25" s="126">
        <v>15.43</v>
      </c>
      <c r="Q25" s="85">
        <f t="shared" ref="Q25:Q26" si="1">O25*P25</f>
        <v>1861256340.8799999</v>
      </c>
      <c r="R25" s="155"/>
      <c r="S25" s="152"/>
      <c r="T25" s="152"/>
    </row>
    <row r="26" spans="1:20" s="3" customFormat="1" outlineLevel="1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8"/>
      <c r="L26" s="105" t="s">
        <v>92</v>
      </c>
      <c r="M26" s="179"/>
      <c r="N26" s="182"/>
      <c r="O26" s="112">
        <v>24070971</v>
      </c>
      <c r="P26" s="126">
        <v>19.239999999999998</v>
      </c>
      <c r="Q26" s="85">
        <f t="shared" si="1"/>
        <v>463125482.03999996</v>
      </c>
      <c r="R26" s="156"/>
      <c r="S26" s="153"/>
      <c r="T26" s="153"/>
    </row>
    <row r="27" spans="1:20" s="3" customFormat="1" outlineLevel="1">
      <c r="A27" s="132" t="s">
        <v>180</v>
      </c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5"/>
      <c r="R27" s="102"/>
      <c r="S27" s="103"/>
      <c r="T27" s="130"/>
    </row>
    <row r="28" spans="1:20" s="3" customFormat="1" ht="51" outlineLevel="1">
      <c r="A28" s="125" t="s">
        <v>154</v>
      </c>
      <c r="B28" s="31" t="s">
        <v>9</v>
      </c>
      <c r="C28" s="128" t="s">
        <v>160</v>
      </c>
      <c r="D28" s="120" t="s">
        <v>162</v>
      </c>
      <c r="E28" s="120" t="s">
        <v>166</v>
      </c>
      <c r="F28" s="69" t="s">
        <v>170</v>
      </c>
      <c r="G28" s="69" t="s">
        <v>171</v>
      </c>
      <c r="H28" s="128" t="s">
        <v>175</v>
      </c>
      <c r="I28" s="31" t="s">
        <v>74</v>
      </c>
      <c r="J28" s="111" t="s">
        <v>176</v>
      </c>
      <c r="K28" s="111" t="s">
        <v>68</v>
      </c>
      <c r="L28" s="111" t="s">
        <v>177</v>
      </c>
      <c r="M28" s="131" t="s">
        <v>178</v>
      </c>
      <c r="N28" s="131" t="s">
        <v>179</v>
      </c>
      <c r="O28" s="93">
        <v>40</v>
      </c>
      <c r="P28" s="121">
        <v>1148.51</v>
      </c>
      <c r="Q28" s="71">
        <v>45940.4</v>
      </c>
      <c r="R28" s="72">
        <v>2023</v>
      </c>
      <c r="S28" s="95"/>
      <c r="T28" s="129"/>
    </row>
    <row r="29" spans="1:20" s="3" customFormat="1" ht="51" outlineLevel="1">
      <c r="A29" s="125" t="s">
        <v>155</v>
      </c>
      <c r="B29" s="31" t="s">
        <v>9</v>
      </c>
      <c r="C29" s="128" t="s">
        <v>161</v>
      </c>
      <c r="D29" s="120" t="s">
        <v>163</v>
      </c>
      <c r="E29" s="120" t="s">
        <v>167</v>
      </c>
      <c r="F29" s="111" t="s">
        <v>172</v>
      </c>
      <c r="G29" s="111" t="s">
        <v>173</v>
      </c>
      <c r="H29" s="128" t="s">
        <v>175</v>
      </c>
      <c r="I29" s="31" t="s">
        <v>74</v>
      </c>
      <c r="J29" s="111" t="s">
        <v>176</v>
      </c>
      <c r="K29" s="111" t="s">
        <v>68</v>
      </c>
      <c r="L29" s="111" t="s">
        <v>177</v>
      </c>
      <c r="M29" s="131" t="s">
        <v>178</v>
      </c>
      <c r="N29" s="131" t="s">
        <v>179</v>
      </c>
      <c r="O29" s="93">
        <v>13</v>
      </c>
      <c r="P29" s="126">
        <v>2871.13</v>
      </c>
      <c r="Q29" s="126">
        <v>37324.69</v>
      </c>
      <c r="R29" s="72">
        <v>2023</v>
      </c>
      <c r="S29" s="95"/>
      <c r="T29" s="129"/>
    </row>
    <row r="30" spans="1:20" s="3" customFormat="1" ht="51" outlineLevel="1">
      <c r="A30" s="125" t="s">
        <v>156</v>
      </c>
      <c r="B30" s="31" t="s">
        <v>9</v>
      </c>
      <c r="C30" s="128" t="s">
        <v>158</v>
      </c>
      <c r="D30" s="120" t="s">
        <v>164</v>
      </c>
      <c r="E30" s="120" t="s">
        <v>168</v>
      </c>
      <c r="F30" s="69" t="s">
        <v>164</v>
      </c>
      <c r="G30" s="69" t="s">
        <v>164</v>
      </c>
      <c r="H30" s="128" t="s">
        <v>175</v>
      </c>
      <c r="I30" s="31" t="s">
        <v>74</v>
      </c>
      <c r="J30" s="111" t="s">
        <v>176</v>
      </c>
      <c r="K30" s="111" t="s">
        <v>68</v>
      </c>
      <c r="L30" s="111" t="s">
        <v>177</v>
      </c>
      <c r="M30" s="131" t="s">
        <v>178</v>
      </c>
      <c r="N30" s="131" t="s">
        <v>179</v>
      </c>
      <c r="O30" s="93">
        <v>10</v>
      </c>
      <c r="P30" s="121">
        <v>2871.13</v>
      </c>
      <c r="Q30" s="71">
        <v>28711.300000000003</v>
      </c>
      <c r="R30" s="72">
        <v>2023</v>
      </c>
      <c r="S30" s="95"/>
      <c r="T30" s="129"/>
    </row>
    <row r="31" spans="1:20" s="3" customFormat="1" ht="51" outlineLevel="1">
      <c r="A31" s="125" t="s">
        <v>157</v>
      </c>
      <c r="B31" s="31" t="s">
        <v>9</v>
      </c>
      <c r="C31" s="128" t="s">
        <v>159</v>
      </c>
      <c r="D31" s="120" t="s">
        <v>165</v>
      </c>
      <c r="E31" s="120" t="s">
        <v>169</v>
      </c>
      <c r="F31" s="111" t="s">
        <v>165</v>
      </c>
      <c r="G31" s="111" t="s">
        <v>174</v>
      </c>
      <c r="H31" s="128" t="s">
        <v>175</v>
      </c>
      <c r="I31" s="31" t="s">
        <v>74</v>
      </c>
      <c r="J31" s="111" t="s">
        <v>176</v>
      </c>
      <c r="K31" s="111" t="s">
        <v>68</v>
      </c>
      <c r="L31" s="111" t="s">
        <v>177</v>
      </c>
      <c r="M31" s="131" t="s">
        <v>178</v>
      </c>
      <c r="N31" s="131" t="s">
        <v>179</v>
      </c>
      <c r="O31" s="93">
        <v>2</v>
      </c>
      <c r="P31" s="121">
        <v>1435.71</v>
      </c>
      <c r="Q31" s="71">
        <v>2871.42</v>
      </c>
      <c r="R31" s="72">
        <v>2023</v>
      </c>
      <c r="S31" s="95"/>
      <c r="T31" s="129"/>
    </row>
    <row r="32" spans="1:20" s="3" customFormat="1" ht="21" customHeight="1" outlineLevel="1">
      <c r="A32" s="40" t="s">
        <v>15</v>
      </c>
      <c r="B32" s="35"/>
      <c r="C32" s="35"/>
      <c r="D32" s="41"/>
      <c r="E32" s="42"/>
      <c r="F32" s="42"/>
      <c r="G32" s="42"/>
      <c r="H32" s="43"/>
      <c r="I32" s="43"/>
      <c r="J32" s="44"/>
      <c r="K32" s="44"/>
      <c r="L32" s="45"/>
      <c r="M32" s="46"/>
      <c r="N32" s="37"/>
      <c r="O32" s="47"/>
      <c r="P32" s="47"/>
      <c r="Q32" s="48">
        <f>Q24+Q20+Q18+Q16+Q15+Q14+Q28+Q29+Q30+Q31</f>
        <v>4531606406.7823286</v>
      </c>
      <c r="R32" s="36"/>
      <c r="S32" s="39"/>
      <c r="T32" s="39"/>
    </row>
    <row r="33" spans="1:234" s="4" customFormat="1" ht="12.75" customHeight="1">
      <c r="A33" s="59" t="s">
        <v>18</v>
      </c>
      <c r="B33" s="60"/>
      <c r="C33" s="60"/>
      <c r="D33" s="61"/>
      <c r="E33" s="62"/>
      <c r="F33" s="62"/>
      <c r="G33" s="62"/>
      <c r="H33" s="63"/>
      <c r="I33" s="63"/>
      <c r="J33" s="61"/>
      <c r="K33" s="61"/>
      <c r="L33" s="61"/>
      <c r="M33" s="64"/>
      <c r="N33" s="61"/>
      <c r="O33" s="65"/>
      <c r="P33" s="65"/>
      <c r="Q33" s="65"/>
      <c r="R33" s="66"/>
      <c r="S33" s="67"/>
      <c r="T33" s="6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</row>
    <row r="34" spans="1:234">
      <c r="A34" s="52" t="s">
        <v>23</v>
      </c>
      <c r="B34" s="87"/>
      <c r="C34" s="87"/>
      <c r="D34" s="88"/>
      <c r="E34" s="89"/>
      <c r="F34" s="89"/>
      <c r="G34" s="89"/>
      <c r="H34" s="33"/>
      <c r="I34" s="33"/>
      <c r="J34" s="76"/>
      <c r="K34" s="76"/>
      <c r="L34" s="77"/>
      <c r="M34" s="86"/>
      <c r="N34" s="32"/>
      <c r="O34" s="75"/>
      <c r="P34" s="75"/>
      <c r="Q34" s="90"/>
      <c r="R34" s="74"/>
      <c r="S34" s="33"/>
      <c r="T34" s="33"/>
    </row>
    <row r="35" spans="1:234" ht="42" customHeight="1">
      <c r="A35" s="70" t="s">
        <v>100</v>
      </c>
      <c r="B35" s="30" t="s">
        <v>9</v>
      </c>
      <c r="C35" s="30" t="s">
        <v>48</v>
      </c>
      <c r="D35" s="120" t="s">
        <v>25</v>
      </c>
      <c r="E35" s="120" t="s">
        <v>25</v>
      </c>
      <c r="F35" s="69" t="s">
        <v>25</v>
      </c>
      <c r="G35" s="69" t="s">
        <v>118</v>
      </c>
      <c r="H35" s="56" t="s">
        <v>40</v>
      </c>
      <c r="I35" s="31" t="s">
        <v>30</v>
      </c>
      <c r="J35" s="68" t="s">
        <v>31</v>
      </c>
      <c r="K35" s="68"/>
      <c r="L35" s="68" t="s">
        <v>54</v>
      </c>
      <c r="M35" s="160" t="s">
        <v>29</v>
      </c>
      <c r="N35" s="157" t="s">
        <v>22</v>
      </c>
      <c r="O35" s="85">
        <v>336546000</v>
      </c>
      <c r="P35" s="97"/>
      <c r="Q35" s="85">
        <v>0</v>
      </c>
      <c r="R35" s="160">
        <v>2023</v>
      </c>
      <c r="S35" s="139"/>
      <c r="T35" s="53"/>
    </row>
    <row r="36" spans="1:234" ht="18" customHeight="1">
      <c r="A36" s="189"/>
      <c r="B36" s="171" t="s">
        <v>90</v>
      </c>
      <c r="C36" s="172"/>
      <c r="D36" s="172"/>
      <c r="E36" s="172"/>
      <c r="F36" s="172"/>
      <c r="G36" s="172"/>
      <c r="H36" s="172"/>
      <c r="I36" s="172"/>
      <c r="J36" s="172"/>
      <c r="K36" s="173"/>
      <c r="L36" s="68" t="s">
        <v>55</v>
      </c>
      <c r="M36" s="191"/>
      <c r="N36" s="158"/>
      <c r="O36" s="85">
        <v>249469000</v>
      </c>
      <c r="P36" s="97">
        <v>0.314</v>
      </c>
      <c r="Q36" s="85">
        <v>78333266</v>
      </c>
      <c r="R36" s="161"/>
      <c r="S36" s="140"/>
      <c r="T36" s="53"/>
    </row>
    <row r="37" spans="1:234" ht="24.75" customHeight="1">
      <c r="A37" s="190"/>
      <c r="B37" s="174"/>
      <c r="C37" s="175"/>
      <c r="D37" s="175"/>
      <c r="E37" s="175"/>
      <c r="F37" s="175"/>
      <c r="G37" s="175"/>
      <c r="H37" s="175"/>
      <c r="I37" s="175"/>
      <c r="J37" s="175"/>
      <c r="K37" s="176"/>
      <c r="L37" s="68" t="s">
        <v>56</v>
      </c>
      <c r="M37" s="192"/>
      <c r="N37" s="159"/>
      <c r="O37" s="85">
        <v>87077000</v>
      </c>
      <c r="P37" s="97">
        <v>0.33300000000000002</v>
      </c>
      <c r="Q37" s="85">
        <v>28996641</v>
      </c>
      <c r="R37" s="162"/>
      <c r="S37" s="141"/>
      <c r="T37" s="53"/>
    </row>
    <row r="38" spans="1:234" ht="50.25" customHeight="1">
      <c r="A38" s="122" t="s">
        <v>142</v>
      </c>
      <c r="B38" s="30" t="s">
        <v>9</v>
      </c>
      <c r="C38" s="30" t="s">
        <v>48</v>
      </c>
      <c r="D38" s="120" t="s">
        <v>103</v>
      </c>
      <c r="E38" s="120" t="s">
        <v>104</v>
      </c>
      <c r="F38" s="69" t="s">
        <v>104</v>
      </c>
      <c r="G38" s="56" t="s">
        <v>119</v>
      </c>
      <c r="H38" s="56" t="s">
        <v>40</v>
      </c>
      <c r="I38" s="31" t="s">
        <v>30</v>
      </c>
      <c r="J38" s="68" t="s">
        <v>87</v>
      </c>
      <c r="K38" s="123"/>
      <c r="L38" s="113" t="s">
        <v>54</v>
      </c>
      <c r="M38" s="160" t="s">
        <v>89</v>
      </c>
      <c r="N38" s="157" t="s">
        <v>22</v>
      </c>
      <c r="O38" s="85">
        <v>368448870</v>
      </c>
      <c r="P38" s="97">
        <v>0.32199568200602707</v>
      </c>
      <c r="Q38" s="85">
        <v>118638945.18000001</v>
      </c>
      <c r="R38" s="160">
        <v>2023</v>
      </c>
      <c r="S38" s="151" t="s">
        <v>106</v>
      </c>
      <c r="T38" s="151"/>
    </row>
    <row r="39" spans="1:234" ht="21.75" customHeight="1">
      <c r="A39" s="194" t="s">
        <v>90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14" t="s">
        <v>88</v>
      </c>
      <c r="M39" s="161"/>
      <c r="N39" s="158"/>
      <c r="O39" s="85">
        <v>181448870</v>
      </c>
      <c r="P39" s="97">
        <v>0.314</v>
      </c>
      <c r="Q39" s="85">
        <v>56974945.18</v>
      </c>
      <c r="R39" s="161"/>
      <c r="S39" s="152"/>
      <c r="T39" s="152"/>
    </row>
    <row r="40" spans="1:234" ht="18.7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  <c r="L40" s="114" t="s">
        <v>105</v>
      </c>
      <c r="M40" s="161"/>
      <c r="N40" s="158"/>
      <c r="O40" s="85">
        <v>91000000</v>
      </c>
      <c r="P40" s="97">
        <v>0.32</v>
      </c>
      <c r="Q40" s="85">
        <v>29120000</v>
      </c>
      <c r="R40" s="161"/>
      <c r="S40" s="152"/>
      <c r="T40" s="152"/>
    </row>
    <row r="41" spans="1:234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  <c r="L41" s="114" t="s">
        <v>56</v>
      </c>
      <c r="M41" s="162"/>
      <c r="N41" s="159"/>
      <c r="O41" s="85">
        <v>96000000</v>
      </c>
      <c r="P41" s="97">
        <v>0.33900000000000002</v>
      </c>
      <c r="Q41" s="85">
        <v>32544000.000000004</v>
      </c>
      <c r="R41" s="162"/>
      <c r="S41" s="153"/>
      <c r="T41" s="153"/>
    </row>
    <row r="42" spans="1:234" ht="44.25" customHeight="1" outlineLevel="1">
      <c r="A42" s="70" t="s">
        <v>101</v>
      </c>
      <c r="B42" s="30" t="s">
        <v>9</v>
      </c>
      <c r="C42" s="30" t="s">
        <v>49</v>
      </c>
      <c r="D42" s="120" t="s">
        <v>26</v>
      </c>
      <c r="E42" s="120" t="s">
        <v>26</v>
      </c>
      <c r="F42" s="69" t="s">
        <v>26</v>
      </c>
      <c r="G42" s="69" t="s">
        <v>121</v>
      </c>
      <c r="H42" s="56" t="s">
        <v>40</v>
      </c>
      <c r="I42" s="31" t="s">
        <v>30</v>
      </c>
      <c r="J42" s="31" t="s">
        <v>27</v>
      </c>
      <c r="K42" s="31"/>
      <c r="L42" s="68" t="s">
        <v>54</v>
      </c>
      <c r="M42" s="160" t="s">
        <v>29</v>
      </c>
      <c r="N42" s="157" t="s">
        <v>22</v>
      </c>
      <c r="O42" s="85">
        <v>1004182242.96</v>
      </c>
      <c r="P42" s="97"/>
      <c r="Q42" s="85">
        <v>0</v>
      </c>
      <c r="R42" s="160">
        <v>2023</v>
      </c>
      <c r="S42" s="163"/>
      <c r="T42" s="55"/>
    </row>
    <row r="43" spans="1:234" ht="31.5" customHeight="1" outlineLevel="1">
      <c r="A43" s="189"/>
      <c r="B43" s="183" t="s">
        <v>90</v>
      </c>
      <c r="C43" s="172"/>
      <c r="D43" s="172"/>
      <c r="E43" s="172"/>
      <c r="F43" s="172"/>
      <c r="G43" s="172"/>
      <c r="H43" s="172"/>
      <c r="I43" s="172"/>
      <c r="J43" s="172"/>
      <c r="K43" s="173"/>
      <c r="L43" s="68" t="s">
        <v>55</v>
      </c>
      <c r="M43" s="191"/>
      <c r="N43" s="158"/>
      <c r="O43" s="85">
        <v>749698182.22000003</v>
      </c>
      <c r="P43" s="97">
        <v>0.10199999999999998</v>
      </c>
      <c r="Q43" s="85">
        <v>76469214.586439997</v>
      </c>
      <c r="R43" s="161"/>
      <c r="S43" s="164"/>
      <c r="T43" s="55"/>
    </row>
    <row r="44" spans="1:234" outlineLevel="1">
      <c r="A44" s="190"/>
      <c r="B44" s="174"/>
      <c r="C44" s="175"/>
      <c r="D44" s="175"/>
      <c r="E44" s="175"/>
      <c r="F44" s="175"/>
      <c r="G44" s="175"/>
      <c r="H44" s="175"/>
      <c r="I44" s="175"/>
      <c r="J44" s="175"/>
      <c r="K44" s="176"/>
      <c r="L44" s="68" t="s">
        <v>56</v>
      </c>
      <c r="M44" s="192"/>
      <c r="N44" s="159"/>
      <c r="O44" s="85">
        <v>254484060.74000001</v>
      </c>
      <c r="P44" s="97">
        <v>0.10499999999999998</v>
      </c>
      <c r="Q44" s="85">
        <v>26720826.377700001</v>
      </c>
      <c r="R44" s="162"/>
      <c r="S44" s="165"/>
      <c r="T44" s="55"/>
    </row>
    <row r="45" spans="1:234" ht="51" outlineLevel="1">
      <c r="A45" s="122" t="s">
        <v>143</v>
      </c>
      <c r="B45" s="30" t="s">
        <v>9</v>
      </c>
      <c r="C45" s="30" t="s">
        <v>49</v>
      </c>
      <c r="D45" s="120" t="s">
        <v>107</v>
      </c>
      <c r="E45" s="120" t="s">
        <v>107</v>
      </c>
      <c r="F45" s="69" t="s">
        <v>107</v>
      </c>
      <c r="G45" s="69" t="s">
        <v>120</v>
      </c>
      <c r="H45" s="56" t="s">
        <v>40</v>
      </c>
      <c r="I45" s="31" t="s">
        <v>30</v>
      </c>
      <c r="J45" s="31" t="s">
        <v>27</v>
      </c>
      <c r="K45" s="123"/>
      <c r="L45" s="113" t="s">
        <v>54</v>
      </c>
      <c r="M45" s="139" t="s">
        <v>89</v>
      </c>
      <c r="N45" s="142" t="s">
        <v>22</v>
      </c>
      <c r="O45" s="85">
        <f>O46+O47+O48</f>
        <v>1051818881</v>
      </c>
      <c r="P45" s="97">
        <f t="shared" ref="P45" si="2">Q45/O45</f>
        <v>7.9690075331515162E-2</v>
      </c>
      <c r="Q45" s="85">
        <f>Q46+Q47+Q48</f>
        <v>83819525.861999989</v>
      </c>
      <c r="R45" s="145" t="s">
        <v>85</v>
      </c>
      <c r="S45" s="136" t="s">
        <v>106</v>
      </c>
      <c r="T45" s="136"/>
    </row>
    <row r="46" spans="1:234" outlineLevel="1">
      <c r="A46" s="194" t="s">
        <v>90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6"/>
      <c r="L46" s="114" t="s">
        <v>88</v>
      </c>
      <c r="M46" s="140"/>
      <c r="N46" s="143"/>
      <c r="O46" s="85">
        <v>511818881</v>
      </c>
      <c r="P46" s="97">
        <v>0.10199999999999999</v>
      </c>
      <c r="Q46" s="85">
        <f>O46*P46</f>
        <v>52205525.861999996</v>
      </c>
      <c r="R46" s="146"/>
      <c r="S46" s="137"/>
      <c r="T46" s="137"/>
    </row>
    <row r="47" spans="1:234" outlineLevel="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199"/>
      <c r="L47" s="114" t="s">
        <v>105</v>
      </c>
      <c r="M47" s="140"/>
      <c r="N47" s="143"/>
      <c r="O47" s="85">
        <v>262000000</v>
      </c>
      <c r="P47" s="97">
        <v>5.7000000000000002E-2</v>
      </c>
      <c r="Q47" s="85">
        <f t="shared" ref="Q47:Q48" si="3">O47*P47</f>
        <v>14934000</v>
      </c>
      <c r="R47" s="146"/>
      <c r="S47" s="137"/>
      <c r="T47" s="137"/>
    </row>
    <row r="48" spans="1:234" outlineLevel="1">
      <c r="A48" s="200"/>
      <c r="B48" s="201"/>
      <c r="C48" s="201"/>
      <c r="D48" s="201"/>
      <c r="E48" s="201"/>
      <c r="F48" s="201"/>
      <c r="G48" s="201"/>
      <c r="H48" s="201"/>
      <c r="I48" s="201"/>
      <c r="J48" s="201"/>
      <c r="K48" s="202"/>
      <c r="L48" s="114" t="s">
        <v>56</v>
      </c>
      <c r="M48" s="141"/>
      <c r="N48" s="144"/>
      <c r="O48" s="85">
        <v>278000000</v>
      </c>
      <c r="P48" s="97">
        <v>0.06</v>
      </c>
      <c r="Q48" s="85">
        <f t="shared" si="3"/>
        <v>16680000</v>
      </c>
      <c r="R48" s="147"/>
      <c r="S48" s="138"/>
      <c r="T48" s="138"/>
    </row>
    <row r="49" spans="1:20" ht="70.5" customHeight="1" outlineLevel="1">
      <c r="A49" s="70" t="s">
        <v>102</v>
      </c>
      <c r="B49" s="30" t="s">
        <v>9</v>
      </c>
      <c r="C49" s="30" t="s">
        <v>50</v>
      </c>
      <c r="D49" s="120" t="s">
        <v>24</v>
      </c>
      <c r="E49" s="120" t="s">
        <v>32</v>
      </c>
      <c r="F49" s="69" t="s">
        <v>32</v>
      </c>
      <c r="G49" s="69" t="s">
        <v>127</v>
      </c>
      <c r="H49" s="56" t="s">
        <v>40</v>
      </c>
      <c r="I49" s="31" t="s">
        <v>30</v>
      </c>
      <c r="J49" s="31" t="s">
        <v>33</v>
      </c>
      <c r="K49" s="31"/>
      <c r="L49" s="68" t="s">
        <v>54</v>
      </c>
      <c r="M49" s="72" t="s">
        <v>21</v>
      </c>
      <c r="N49" s="68" t="s">
        <v>22</v>
      </c>
      <c r="O49" s="94">
        <v>152664</v>
      </c>
      <c r="P49" s="124">
        <v>0.42</v>
      </c>
      <c r="Q49" s="71">
        <v>64118.879999999997</v>
      </c>
      <c r="R49" s="72">
        <v>2023</v>
      </c>
      <c r="S49" s="53"/>
      <c r="T49" s="53"/>
    </row>
    <row r="50" spans="1:20" ht="63.75" outlineLevel="1">
      <c r="A50" s="70" t="s">
        <v>122</v>
      </c>
      <c r="B50" s="30" t="s">
        <v>9</v>
      </c>
      <c r="C50" s="30" t="s">
        <v>50</v>
      </c>
      <c r="D50" s="68" t="s">
        <v>24</v>
      </c>
      <c r="E50" s="69" t="s">
        <v>42</v>
      </c>
      <c r="F50" s="69" t="s">
        <v>42</v>
      </c>
      <c r="G50" s="69" t="s">
        <v>128</v>
      </c>
      <c r="H50" s="56" t="s">
        <v>40</v>
      </c>
      <c r="I50" s="31" t="s">
        <v>30</v>
      </c>
      <c r="J50" s="31" t="s">
        <v>46</v>
      </c>
      <c r="K50" s="31"/>
      <c r="L50" s="68" t="s">
        <v>54</v>
      </c>
      <c r="M50" s="72" t="s">
        <v>21</v>
      </c>
      <c r="N50" s="68" t="s">
        <v>22</v>
      </c>
      <c r="O50" s="94">
        <v>1104000</v>
      </c>
      <c r="P50" s="124">
        <v>2.97</v>
      </c>
      <c r="Q50" s="71">
        <v>0</v>
      </c>
      <c r="R50" s="72">
        <v>2023</v>
      </c>
      <c r="S50" s="53"/>
      <c r="T50" s="53"/>
    </row>
    <row r="51" spans="1:20" ht="62.25" customHeight="1" outlineLevel="1">
      <c r="A51" s="70" t="s">
        <v>144</v>
      </c>
      <c r="B51" s="30" t="s">
        <v>9</v>
      </c>
      <c r="C51" s="30" t="s">
        <v>50</v>
      </c>
      <c r="D51" s="68" t="s">
        <v>123</v>
      </c>
      <c r="E51" s="69" t="s">
        <v>123</v>
      </c>
      <c r="F51" s="69" t="s">
        <v>123</v>
      </c>
      <c r="G51" s="69" t="s">
        <v>114</v>
      </c>
      <c r="H51" s="56" t="s">
        <v>40</v>
      </c>
      <c r="I51" s="31" t="s">
        <v>30</v>
      </c>
      <c r="J51" s="31" t="s">
        <v>46</v>
      </c>
      <c r="K51" s="31"/>
      <c r="L51" s="68" t="s">
        <v>54</v>
      </c>
      <c r="M51" s="160" t="s">
        <v>21</v>
      </c>
      <c r="N51" s="157" t="s">
        <v>22</v>
      </c>
      <c r="O51" s="94">
        <v>986852</v>
      </c>
      <c r="P51" s="124">
        <v>3.3395882259953877</v>
      </c>
      <c r="Q51" s="71">
        <v>3295679.3200000003</v>
      </c>
      <c r="R51" s="160" t="s">
        <v>85</v>
      </c>
      <c r="S51" s="139" t="s">
        <v>124</v>
      </c>
      <c r="T51" s="53"/>
    </row>
    <row r="52" spans="1:20" outlineLevel="1">
      <c r="A52" s="183" t="s">
        <v>90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5"/>
      <c r="L52" s="68" t="s">
        <v>88</v>
      </c>
      <c r="M52" s="161"/>
      <c r="N52" s="158"/>
      <c r="O52" s="94">
        <v>422852</v>
      </c>
      <c r="P52" s="124">
        <v>2.91</v>
      </c>
      <c r="Q52" s="71">
        <v>1230499.32</v>
      </c>
      <c r="R52" s="161"/>
      <c r="S52" s="140"/>
      <c r="T52" s="53"/>
    </row>
    <row r="53" spans="1:20" outlineLevel="1">
      <c r="A53" s="203"/>
      <c r="B53" s="204"/>
      <c r="C53" s="204"/>
      <c r="D53" s="204"/>
      <c r="E53" s="204"/>
      <c r="F53" s="204"/>
      <c r="G53" s="204"/>
      <c r="H53" s="204"/>
      <c r="I53" s="204"/>
      <c r="J53" s="204"/>
      <c r="K53" s="205"/>
      <c r="L53" s="68" t="s">
        <v>125</v>
      </c>
      <c r="M53" s="161"/>
      <c r="N53" s="158"/>
      <c r="O53" s="94">
        <v>94000</v>
      </c>
      <c r="P53" s="124">
        <v>2.97</v>
      </c>
      <c r="Q53" s="71">
        <v>279180</v>
      </c>
      <c r="R53" s="161"/>
      <c r="S53" s="140"/>
      <c r="T53" s="53"/>
    </row>
    <row r="54" spans="1:20" outlineLevel="1">
      <c r="A54" s="186"/>
      <c r="B54" s="187"/>
      <c r="C54" s="187"/>
      <c r="D54" s="187"/>
      <c r="E54" s="187"/>
      <c r="F54" s="187"/>
      <c r="G54" s="187"/>
      <c r="H54" s="187"/>
      <c r="I54" s="187"/>
      <c r="J54" s="187"/>
      <c r="K54" s="188"/>
      <c r="L54" s="68" t="s">
        <v>126</v>
      </c>
      <c r="M54" s="162"/>
      <c r="N54" s="159"/>
      <c r="O54" s="94">
        <v>470000</v>
      </c>
      <c r="P54" s="124">
        <v>3.8</v>
      </c>
      <c r="Q54" s="71">
        <v>1786000</v>
      </c>
      <c r="R54" s="162"/>
      <c r="S54" s="141"/>
      <c r="T54" s="53"/>
    </row>
    <row r="55" spans="1:20" ht="51" outlineLevel="1">
      <c r="A55" s="70" t="s">
        <v>145</v>
      </c>
      <c r="B55" s="30" t="s">
        <v>9</v>
      </c>
      <c r="C55" s="30" t="s">
        <v>50</v>
      </c>
      <c r="D55" s="120" t="s">
        <v>24</v>
      </c>
      <c r="E55" s="120" t="s">
        <v>43</v>
      </c>
      <c r="F55" s="69" t="s">
        <v>43</v>
      </c>
      <c r="G55" s="69" t="s">
        <v>140</v>
      </c>
      <c r="H55" s="56" t="s">
        <v>40</v>
      </c>
      <c r="I55" s="31" t="s">
        <v>30</v>
      </c>
      <c r="J55" s="31" t="s">
        <v>28</v>
      </c>
      <c r="K55" s="31"/>
      <c r="L55" s="68" t="s">
        <v>54</v>
      </c>
      <c r="M55" s="72" t="s">
        <v>21</v>
      </c>
      <c r="N55" s="68" t="s">
        <v>22</v>
      </c>
      <c r="O55" s="85">
        <v>24000</v>
      </c>
      <c r="P55" s="85">
        <v>1.55</v>
      </c>
      <c r="Q55" s="85">
        <v>37200</v>
      </c>
      <c r="R55" s="72">
        <v>2023</v>
      </c>
      <c r="S55" s="55"/>
      <c r="T55" s="55"/>
    </row>
    <row r="56" spans="1:20" ht="55.5" customHeight="1" outlineLevel="1">
      <c r="A56" s="70" t="s">
        <v>146</v>
      </c>
      <c r="B56" s="30" t="s">
        <v>9</v>
      </c>
      <c r="C56" s="30" t="s">
        <v>50</v>
      </c>
      <c r="D56" s="120" t="s">
        <v>24</v>
      </c>
      <c r="E56" s="120" t="s">
        <v>34</v>
      </c>
      <c r="F56" s="69" t="s">
        <v>34</v>
      </c>
      <c r="G56" s="69" t="s">
        <v>139</v>
      </c>
      <c r="H56" s="56" t="s">
        <v>40</v>
      </c>
      <c r="I56" s="31" t="s">
        <v>30</v>
      </c>
      <c r="J56" s="31" t="s">
        <v>47</v>
      </c>
      <c r="K56" s="31"/>
      <c r="L56" s="68" t="s">
        <v>54</v>
      </c>
      <c r="M56" s="72" t="s">
        <v>21</v>
      </c>
      <c r="N56" s="68" t="s">
        <v>22</v>
      </c>
      <c r="O56" s="94">
        <v>326727776.73512602</v>
      </c>
      <c r="P56" s="71">
        <v>6.4599999999999991</v>
      </c>
      <c r="Q56" s="94">
        <v>0</v>
      </c>
      <c r="R56" s="72">
        <v>2023</v>
      </c>
      <c r="S56" s="95"/>
      <c r="T56" s="95"/>
    </row>
    <row r="57" spans="1:20" ht="51" outlineLevel="1">
      <c r="A57" s="70" t="s">
        <v>147</v>
      </c>
      <c r="B57" s="30" t="s">
        <v>9</v>
      </c>
      <c r="C57" s="115" t="s">
        <v>50</v>
      </c>
      <c r="D57" s="113" t="s">
        <v>123</v>
      </c>
      <c r="E57" s="113" t="s">
        <v>123</v>
      </c>
      <c r="F57" s="113" t="s">
        <v>123</v>
      </c>
      <c r="G57" s="113" t="s">
        <v>114</v>
      </c>
      <c r="H57" s="116" t="s">
        <v>40</v>
      </c>
      <c r="I57" s="30" t="s">
        <v>30</v>
      </c>
      <c r="J57" s="30" t="s">
        <v>27</v>
      </c>
      <c r="K57" s="113"/>
      <c r="L57" s="113" t="s">
        <v>54</v>
      </c>
      <c r="M57" s="139" t="s">
        <v>89</v>
      </c>
      <c r="N57" s="142" t="s">
        <v>22</v>
      </c>
      <c r="O57" s="94">
        <f>O58+O59</f>
        <v>312184101</v>
      </c>
      <c r="P57" s="71">
        <f t="shared" ref="P57" si="4">Q57/O57</f>
        <v>6.5867667375540053</v>
      </c>
      <c r="Q57" s="94">
        <f>Q58+Q59</f>
        <v>2056283852.46</v>
      </c>
      <c r="R57" s="145" t="s">
        <v>85</v>
      </c>
      <c r="S57" s="136" t="s">
        <v>129</v>
      </c>
      <c r="T57" s="95"/>
    </row>
    <row r="58" spans="1:20" ht="30" customHeight="1" outlineLevel="1">
      <c r="A58" s="183" t="s">
        <v>90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5"/>
      <c r="L58" s="113" t="s">
        <v>83</v>
      </c>
      <c r="M58" s="140"/>
      <c r="N58" s="143"/>
      <c r="O58" s="94">
        <v>175720101</v>
      </c>
      <c r="P58" s="71">
        <v>6.46</v>
      </c>
      <c r="Q58" s="94">
        <f t="shared" ref="Q58:Q59" si="5">O58*P58</f>
        <v>1135151852.46</v>
      </c>
      <c r="R58" s="146"/>
      <c r="S58" s="137"/>
      <c r="T58" s="95"/>
    </row>
    <row r="59" spans="1:20" ht="36" customHeight="1" outlineLevel="1">
      <c r="A59" s="186"/>
      <c r="B59" s="187"/>
      <c r="C59" s="187"/>
      <c r="D59" s="187"/>
      <c r="E59" s="187"/>
      <c r="F59" s="187"/>
      <c r="G59" s="187"/>
      <c r="H59" s="187"/>
      <c r="I59" s="187"/>
      <c r="J59" s="187"/>
      <c r="K59" s="188"/>
      <c r="L59" s="113" t="s">
        <v>126</v>
      </c>
      <c r="M59" s="141"/>
      <c r="N59" s="144"/>
      <c r="O59" s="94">
        <v>136464000</v>
      </c>
      <c r="P59" s="71">
        <v>6.75</v>
      </c>
      <c r="Q59" s="94">
        <f t="shared" si="5"/>
        <v>921132000</v>
      </c>
      <c r="R59" s="147"/>
      <c r="S59" s="138"/>
      <c r="T59" s="95"/>
    </row>
    <row r="60" spans="1:20" ht="48" customHeight="1" outlineLevel="1">
      <c r="A60" s="70" t="s">
        <v>148</v>
      </c>
      <c r="B60" s="30" t="s">
        <v>9</v>
      </c>
      <c r="C60" s="30" t="s">
        <v>52</v>
      </c>
      <c r="D60" s="120" t="s">
        <v>35</v>
      </c>
      <c r="E60" s="120" t="s">
        <v>35</v>
      </c>
      <c r="F60" s="69" t="s">
        <v>35</v>
      </c>
      <c r="G60" s="69" t="s">
        <v>138</v>
      </c>
      <c r="H60" s="56" t="s">
        <v>40</v>
      </c>
      <c r="I60" s="31" t="s">
        <v>30</v>
      </c>
      <c r="J60" s="68" t="s">
        <v>27</v>
      </c>
      <c r="K60" s="68"/>
      <c r="L60" s="68" t="s">
        <v>54</v>
      </c>
      <c r="M60" s="72" t="s">
        <v>21</v>
      </c>
      <c r="N60" s="68" t="s">
        <v>36</v>
      </c>
      <c r="O60" s="93">
        <v>498</v>
      </c>
      <c r="P60" s="121">
        <v>711432</v>
      </c>
      <c r="Q60" s="71">
        <v>354293136</v>
      </c>
      <c r="R60" s="72">
        <v>2023</v>
      </c>
      <c r="S60" s="95"/>
      <c r="T60" s="95"/>
    </row>
    <row r="61" spans="1:20" ht="57" customHeight="1" outlineLevel="1">
      <c r="A61" s="117" t="s">
        <v>149</v>
      </c>
      <c r="B61" s="30" t="s">
        <v>9</v>
      </c>
      <c r="C61" s="115" t="s">
        <v>130</v>
      </c>
      <c r="D61" s="30" t="s">
        <v>131</v>
      </c>
      <c r="E61" s="30" t="s">
        <v>131</v>
      </c>
      <c r="F61" s="116" t="s">
        <v>131</v>
      </c>
      <c r="G61" s="116" t="s">
        <v>132</v>
      </c>
      <c r="H61" s="116" t="s">
        <v>40</v>
      </c>
      <c r="I61" s="30" t="s">
        <v>30</v>
      </c>
      <c r="J61" s="30" t="s">
        <v>27</v>
      </c>
      <c r="K61" s="30"/>
      <c r="L61" s="30" t="s">
        <v>83</v>
      </c>
      <c r="M61" s="53" t="s">
        <v>21</v>
      </c>
      <c r="N61" s="30" t="s">
        <v>22</v>
      </c>
      <c r="O61" s="85">
        <v>6030000</v>
      </c>
      <c r="P61" s="85">
        <v>13.99</v>
      </c>
      <c r="Q61" s="85">
        <f t="shared" ref="Q61" si="6">O61*P61</f>
        <v>84359700</v>
      </c>
      <c r="R61" s="53" t="s">
        <v>85</v>
      </c>
      <c r="S61" s="31" t="s">
        <v>133</v>
      </c>
      <c r="T61" s="118"/>
    </row>
    <row r="62" spans="1:20" ht="51" outlineLevel="1">
      <c r="A62" s="117" t="s">
        <v>150</v>
      </c>
      <c r="B62" s="30" t="s">
        <v>9</v>
      </c>
      <c r="C62" s="115" t="s">
        <v>50</v>
      </c>
      <c r="D62" s="30" t="s">
        <v>123</v>
      </c>
      <c r="E62" s="30" t="s">
        <v>123</v>
      </c>
      <c r="F62" s="116" t="s">
        <v>123</v>
      </c>
      <c r="G62" s="116" t="s">
        <v>114</v>
      </c>
      <c r="H62" s="116" t="s">
        <v>40</v>
      </c>
      <c r="I62" s="30" t="s">
        <v>30</v>
      </c>
      <c r="J62" s="30" t="s">
        <v>27</v>
      </c>
      <c r="K62" s="30"/>
      <c r="L62" s="30" t="s">
        <v>83</v>
      </c>
      <c r="M62" s="139" t="s">
        <v>21</v>
      </c>
      <c r="N62" s="193" t="s">
        <v>22</v>
      </c>
      <c r="O62" s="85">
        <f>O63+O64</f>
        <v>163263000</v>
      </c>
      <c r="P62" s="97">
        <f>Q62/O62</f>
        <v>3.1613723930100512</v>
      </c>
      <c r="Q62" s="85">
        <f>Q63+Q64</f>
        <v>516135141</v>
      </c>
      <c r="R62" s="139" t="s">
        <v>85</v>
      </c>
      <c r="S62" s="206" t="s">
        <v>106</v>
      </c>
      <c r="T62" s="118"/>
    </row>
    <row r="63" spans="1:20" ht="29.25" customHeight="1" outlineLevel="1">
      <c r="A63" s="183" t="s">
        <v>134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5"/>
      <c r="L63" s="30" t="s">
        <v>105</v>
      </c>
      <c r="M63" s="140"/>
      <c r="N63" s="193"/>
      <c r="O63" s="85">
        <v>80397000</v>
      </c>
      <c r="P63" s="97">
        <v>2.9350000000000001</v>
      </c>
      <c r="Q63" s="85">
        <f>O63*P63</f>
        <v>235965195</v>
      </c>
      <c r="R63" s="140"/>
      <c r="S63" s="207"/>
      <c r="T63" s="118"/>
    </row>
    <row r="64" spans="1:20" ht="29.25" customHeight="1" outlineLevel="1">
      <c r="A64" s="186"/>
      <c r="B64" s="187"/>
      <c r="C64" s="187"/>
      <c r="D64" s="187"/>
      <c r="E64" s="187"/>
      <c r="F64" s="187"/>
      <c r="G64" s="187"/>
      <c r="H64" s="187"/>
      <c r="I64" s="187"/>
      <c r="J64" s="187"/>
      <c r="K64" s="188"/>
      <c r="L64" s="30" t="s">
        <v>56</v>
      </c>
      <c r="M64" s="141"/>
      <c r="N64" s="193"/>
      <c r="O64" s="85">
        <v>82866000</v>
      </c>
      <c r="P64" s="97">
        <v>3.3809999999999998</v>
      </c>
      <c r="Q64" s="85">
        <f>O64*P64</f>
        <v>280169946</v>
      </c>
      <c r="R64" s="141"/>
      <c r="S64" s="208"/>
      <c r="T64" s="118"/>
    </row>
    <row r="65" spans="1:20" ht="18.75" customHeight="1" outlineLevel="1">
      <c r="A65" s="109" t="s">
        <v>72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27"/>
      <c r="R65" s="108"/>
      <c r="S65" s="108"/>
      <c r="T65" s="108"/>
    </row>
    <row r="66" spans="1:20" ht="73.5" customHeight="1" outlineLevel="1">
      <c r="A66" s="58" t="s">
        <v>151</v>
      </c>
      <c r="B66" s="31" t="s">
        <v>9</v>
      </c>
      <c r="C66" s="104" t="s">
        <v>78</v>
      </c>
      <c r="D66" s="104" t="s">
        <v>73</v>
      </c>
      <c r="E66" s="104" t="s">
        <v>73</v>
      </c>
      <c r="F66" s="104" t="s">
        <v>77</v>
      </c>
      <c r="G66" s="104" t="s">
        <v>137</v>
      </c>
      <c r="H66" s="31" t="s">
        <v>80</v>
      </c>
      <c r="I66" s="31" t="s">
        <v>74</v>
      </c>
      <c r="J66" s="55" t="s">
        <v>74</v>
      </c>
      <c r="K66" s="31"/>
      <c r="L66" s="105" t="s">
        <v>75</v>
      </c>
      <c r="M66" s="106" t="s">
        <v>76</v>
      </c>
      <c r="N66" s="85"/>
      <c r="O66" s="54"/>
      <c r="P66" s="57"/>
      <c r="Q66" s="71">
        <v>55650000</v>
      </c>
      <c r="R66" s="72">
        <v>2023</v>
      </c>
      <c r="S66" s="95"/>
      <c r="T66" s="95"/>
    </row>
    <row r="67" spans="1:20" outlineLevel="1">
      <c r="A67" s="73" t="s">
        <v>19</v>
      </c>
      <c r="B67" s="35"/>
      <c r="C67" s="35"/>
      <c r="D67" s="37"/>
      <c r="E67" s="34"/>
      <c r="F67" s="34"/>
      <c r="G67" s="34"/>
      <c r="H67" s="38"/>
      <c r="I67" s="38"/>
      <c r="J67" s="37"/>
      <c r="K67" s="37"/>
      <c r="L67" s="37"/>
      <c r="M67" s="78"/>
      <c r="N67" s="37"/>
      <c r="O67" s="47"/>
      <c r="P67" s="47"/>
      <c r="Q67" s="79">
        <f>Q38+Q45+Q49+Q51+Q55+Q57+Q60+Q61+Q62+Q66</f>
        <v>3272577298.7020001</v>
      </c>
      <c r="R67" s="36"/>
      <c r="S67" s="39"/>
      <c r="T67" s="39"/>
    </row>
    <row r="68" spans="1:20" ht="14.25">
      <c r="A68" s="80" t="s">
        <v>20</v>
      </c>
      <c r="B68" s="81"/>
      <c r="C68" s="81"/>
      <c r="D68" s="81"/>
      <c r="E68" s="82"/>
      <c r="F68" s="82"/>
      <c r="G68" s="82"/>
      <c r="H68" s="82"/>
      <c r="I68" s="82"/>
      <c r="J68" s="82"/>
      <c r="K68" s="82"/>
      <c r="L68" s="83"/>
      <c r="M68" s="83"/>
      <c r="N68" s="83"/>
      <c r="O68" s="83"/>
      <c r="P68" s="83"/>
      <c r="Q68" s="83">
        <f>Q67+Q32</f>
        <v>7804183705.4843292</v>
      </c>
      <c r="R68" s="83"/>
      <c r="S68" s="84"/>
      <c r="T68" s="82"/>
    </row>
    <row r="69" spans="1:20">
      <c r="T69" s="6"/>
    </row>
    <row r="71" spans="1:20">
      <c r="Q71" s="16"/>
      <c r="R71" s="6"/>
    </row>
    <row r="72" spans="1:20">
      <c r="Q72" s="16"/>
      <c r="R72" s="6"/>
    </row>
    <row r="73" spans="1:20">
      <c r="Q73" s="16"/>
      <c r="S73" s="16"/>
    </row>
  </sheetData>
  <customSheetViews>
    <customSheetView guid="{9E1A6D5B-CD85-4C5E-B252-2446DA8D1A94}" scale="70" showPageBreaks="1" printArea="1" view="pageBreakPreview">
      <pane ySplit="13" topLeftCell="A6359" activePane="bottomLeft" state="frozen"/>
      <selection pane="bottomLeft" activeCell="B2" sqref="B2"/>
      <pageMargins left="0.28000000000000003" right="0.23622047244094491" top="0.52" bottom="0.28000000000000003" header="0.28000000000000003" footer="0.42"/>
      <pageSetup paperSize="9" scale="34" orientation="landscape" r:id="rId1"/>
      <headerFooter>
        <oddFooter>&amp;R&amp;P</oddFooter>
      </headerFooter>
    </customSheetView>
    <customSheetView guid="{C8CFF857-D234-48FB-9C80-CAB66F64C4B1}" scale="70" showAutoFilter="1" hiddenColumns="1" topLeftCell="C254">
      <selection activeCell="F263" sqref="F263"/>
      <pageMargins left="0.25" right="0.25" top="0.75" bottom="0.75" header="0.3" footer="0.3"/>
      <pageSetup paperSize="9" scale="55" orientation="landscape" r:id="rId2"/>
      <autoFilter ref="U1:U6817"/>
    </customSheetView>
    <customSheetView guid="{BE94E9FF-9F50-44A0-81DD-B416AA440262}" showPageBreaks="1" topLeftCell="R6770">
      <selection activeCell="S6771" sqref="S6771"/>
      <pageMargins left="0.25" right="0.25" top="0.75" bottom="0.75" header="0.3" footer="0.3"/>
      <pageSetup paperSize="9" scale="55" orientation="landscape" r:id="rId3"/>
    </customSheetView>
    <customSheetView guid="{4CBAE40A-B653-475C-849F-EE02C969D52B}" scale="80" topLeftCell="B547">
      <selection activeCell="D555" sqref="D555"/>
      <pageMargins left="0.25" right="0.25" top="0.75" bottom="0.75" header="0.3" footer="0.3"/>
      <pageSetup paperSize="9" scale="55" orientation="landscape" r:id="rId4"/>
    </customSheetView>
    <customSheetView guid="{B284977D-EE40-4C87-838B-F73C71258F4F}" scale="90" hiddenColumns="1" topLeftCell="A1996">
      <selection activeCell="D2002" sqref="D2002"/>
      <pageMargins left="0.7" right="0.7" top="0.75" bottom="0.75" header="0.3" footer="0.3"/>
      <pageSetup paperSize="9" orientation="portrait" r:id="rId5"/>
    </customSheetView>
    <customSheetView guid="{5455C780-8DFC-401F-A1DB-09FFA8BBF504}" scale="90" hiddenColumns="1" topLeftCell="A2143">
      <selection activeCell="K2156" sqref="K2156"/>
      <pageMargins left="0.7" right="0.7" top="0.75" bottom="0.75" header="0.3" footer="0.3"/>
      <pageSetup paperSize="9" orientation="portrait" r:id="rId6"/>
    </customSheetView>
    <customSheetView guid="{C365EEC6-9C39-4680-BE07-CCE19090B034}" scale="90" topLeftCell="O5983">
      <selection activeCell="U4310" sqref="U4310:U4313"/>
      <pageMargins left="0.25" right="0.25" top="0.75" bottom="0.75" header="0.3" footer="0.3"/>
      <pageSetup paperSize="9" scale="55" orientation="landscape" r:id="rId7"/>
    </customSheetView>
    <customSheetView guid="{94E4847C-B7CB-4096-9C04-3033BCD8BB20}" scale="90" showPageBreaks="1" showAutoFilter="1" topLeftCell="A527">
      <selection activeCell="D444" sqref="D444"/>
      <pageMargins left="0.7" right="0.7" top="0.75" bottom="0.75" header="0.3" footer="0.3"/>
      <pageSetup paperSize="9" orientation="portrait" r:id="rId8"/>
      <autoFilter ref="A16:AL6310"/>
    </customSheetView>
    <customSheetView guid="{595C1A67-FDCC-4EF8-B0BF-99002BD82971}" scale="70" topLeftCell="A4140">
      <selection activeCell="D4154" sqref="D4154"/>
      <pageMargins left="0.25" right="0.25" top="0.75" bottom="0.75" header="0.3" footer="0.3"/>
      <pageSetup paperSize="9" scale="55" orientation="landscape" r:id="rId9"/>
    </customSheetView>
    <customSheetView guid="{2A251B33-B9BC-4FE0-8134-AF58896D892B}" scale="70" showPageBreaks="1">
      <selection activeCell="J10" sqref="J10"/>
      <pageMargins left="0.25" right="0.25" top="0.75" bottom="0.75" header="0.3" footer="0.3"/>
      <pageSetup paperSize="9" scale="55" orientation="landscape" r:id="rId10"/>
    </customSheetView>
  </customSheetViews>
  <mergeCells count="55">
    <mergeCell ref="S62:S64"/>
    <mergeCell ref="M51:M54"/>
    <mergeCell ref="N51:N54"/>
    <mergeCell ref="S51:S54"/>
    <mergeCell ref="R51:R54"/>
    <mergeCell ref="M57:M59"/>
    <mergeCell ref="S57:S59"/>
    <mergeCell ref="A63:K64"/>
    <mergeCell ref="R42:R44"/>
    <mergeCell ref="R35:R37"/>
    <mergeCell ref="M62:M64"/>
    <mergeCell ref="N62:N64"/>
    <mergeCell ref="R62:R64"/>
    <mergeCell ref="A39:K41"/>
    <mergeCell ref="B43:K44"/>
    <mergeCell ref="A43:A44"/>
    <mergeCell ref="A52:K54"/>
    <mergeCell ref="A46:K48"/>
    <mergeCell ref="A58:K59"/>
    <mergeCell ref="N57:N59"/>
    <mergeCell ref="R57:R59"/>
    <mergeCell ref="M42:M44"/>
    <mergeCell ref="M38:M41"/>
    <mergeCell ref="A6:S6"/>
    <mergeCell ref="A13:Q13"/>
    <mergeCell ref="B36:K37"/>
    <mergeCell ref="A17:Q17"/>
    <mergeCell ref="M20:M22"/>
    <mergeCell ref="N20:N22"/>
    <mergeCell ref="R20:R22"/>
    <mergeCell ref="S20:S22"/>
    <mergeCell ref="A21:K22"/>
    <mergeCell ref="M24:M26"/>
    <mergeCell ref="N24:N26"/>
    <mergeCell ref="A25:K26"/>
    <mergeCell ref="A36:A37"/>
    <mergeCell ref="M35:M37"/>
    <mergeCell ref="T20:T22"/>
    <mergeCell ref="T24:T26"/>
    <mergeCell ref="T38:T41"/>
    <mergeCell ref="R24:R26"/>
    <mergeCell ref="S24:S26"/>
    <mergeCell ref="S38:S41"/>
    <mergeCell ref="R38:R41"/>
    <mergeCell ref="S35:S37"/>
    <mergeCell ref="A27:Q27"/>
    <mergeCell ref="T45:T48"/>
    <mergeCell ref="M45:M48"/>
    <mergeCell ref="N45:N48"/>
    <mergeCell ref="R45:R48"/>
    <mergeCell ref="S45:S48"/>
    <mergeCell ref="N35:N37"/>
    <mergeCell ref="N38:N41"/>
    <mergeCell ref="S42:S44"/>
    <mergeCell ref="N42:N44"/>
  </mergeCells>
  <phoneticPr fontId="31" type="noConversion"/>
  <printOptions horizontalCentered="1" verticalCentered="1"/>
  <pageMargins left="0.25" right="0.25" top="0.75" bottom="0.75" header="0.3" footer="0.3"/>
  <pageSetup paperSize="8" scale="10" orientation="landscape" r:id="rId11"/>
  <headerFooter>
    <oddFooter>&amp;C&amp;P</odd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E2" sqref="E2"/>
    </sheetView>
  </sheetViews>
  <sheetFormatPr defaultRowHeight="15"/>
  <cols>
    <col min="2" max="2" width="29.85546875" customWidth="1"/>
    <col min="4" max="4" width="10.85546875" bestFit="1" customWidth="1"/>
  </cols>
  <sheetData>
    <row r="1" spans="2:4">
      <c r="B1" s="54">
        <v>53000000</v>
      </c>
      <c r="D1" s="98">
        <v>295477</v>
      </c>
    </row>
    <row r="2" spans="2:4">
      <c r="B2" s="71">
        <v>152378.15999999995</v>
      </c>
      <c r="D2" s="98">
        <v>1537060.8</v>
      </c>
    </row>
    <row r="3" spans="2:4">
      <c r="D3" s="98">
        <v>2748319.1999999997</v>
      </c>
    </row>
    <row r="4" spans="2:4">
      <c r="D4" s="98">
        <v>1004715.0000000001</v>
      </c>
    </row>
    <row r="5" spans="2:4">
      <c r="D5" s="98">
        <v>54608.189999999995</v>
      </c>
    </row>
    <row r="6" spans="2:4">
      <c r="D6" s="98">
        <v>35673.399999999994</v>
      </c>
    </row>
    <row r="7" spans="2:4">
      <c r="D7" s="98">
        <v>346641.88</v>
      </c>
    </row>
    <row r="8" spans="2:4">
      <c r="D8" s="98">
        <v>533014.04</v>
      </c>
    </row>
    <row r="9" spans="2:4">
      <c r="D9" s="98">
        <v>10230376.140000001</v>
      </c>
    </row>
    <row r="10" spans="2:4">
      <c r="D10" s="98">
        <v>1953553.29</v>
      </c>
    </row>
    <row r="11" spans="2:4">
      <c r="D11" s="98">
        <v>1123258.6800000002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Перечень!Область_печати</vt:lpstr>
    </vt:vector>
  </TitlesOfParts>
  <Company>KMG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Ақбаян Орынбекқызы Нұрғазы</cp:lastModifiedBy>
  <cp:lastPrinted>2023-07-25T11:40:36Z</cp:lastPrinted>
  <dcterms:created xsi:type="dcterms:W3CDTF">2012-09-14T10:15:18Z</dcterms:created>
  <dcterms:modified xsi:type="dcterms:W3CDTF">2023-10-18T05:47:44Z</dcterms:modified>
</cp:coreProperties>
</file>